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r="http://schemas.openxmlformats.org/officeDocument/2006/relationships" xmlns="http://schemas.openxmlformats.org/spreadsheetml/2006/main">
  <workbookPr/>
  <workbookProtection workbookPassword="F805" lockStructure="1"/>
  <bookViews>
    <workbookView visibility="visible" minimized="0" showHorizontalScroll="1" showVerticalScroll="1" showSheetTabs="1" tabRatio="600" firstSheet="0" activeTab="0" autoFilterDateGrouping="1"/>
  </bookViews>
  <sheets>
    <sheet xmlns:r="http://schemas.openxmlformats.org/officeDocument/2006/relationships" name="EXAMPLE - read me" sheetId="1" state="visible" r:id="rId1"/>
    <sheet xmlns:r="http://schemas.openxmlformats.org/officeDocument/2006/relationships" name="Start here" sheetId="2" state="visible" r:id="rId2"/>
    <sheet xmlns:r="http://schemas.openxmlformats.org/officeDocument/2006/relationships" name="Budget" sheetId="3" state="visible" r:id="rId3"/>
    <sheet xmlns:r="http://schemas.openxmlformats.org/officeDocument/2006/relationships" name="Months" sheetId="4" state="visible" r:id="rId4"/>
    <sheet xmlns:r="http://schemas.openxmlformats.org/officeDocument/2006/relationships" name="Year summary" sheetId="5" state="visible" r:id="rId5"/>
    <sheet xmlns:r="http://schemas.openxmlformats.org/officeDocument/2006/relationships" name="Lists" sheetId="6" state="visible" r:id="rId6"/>
    <sheet xmlns:r="http://schemas.openxmlformats.org/officeDocument/2006/relationships" name="Licence" sheetId="7" state="visible" r:id="rId7"/>
  </sheets>
  <definedNames>
    <definedName name="_xlnm.Print_Titles" localSheetId="2">'Budget'!$5:$5</definedName>
    <definedName name="_xlnm.Print_Titles" localSheetId="3">'Months'!$5:$5</definedName>
    <definedName name="_xlnm.Print_Titles" localSheetId="4">'Year summary'!$5:$5</definedName>
  </definedNames>
  <calcPr calcId="124519" fullCalcOnLoad="1"/>
</workbook>
</file>

<file path=xl/styles.xml><?xml version="1.0" encoding="utf-8"?>
<styleSheet xmlns="http://schemas.openxmlformats.org/spreadsheetml/2006/main">
  <numFmts count="4">
    <numFmt numFmtId="164" formatCode="\£#,##0.00;&quot;-£&quot;#,##0.00;\-"/>
    <numFmt numFmtId="165" formatCode="yyyy-mm-dd"/>
    <numFmt numFmtId="166" formatCode="mmm\ yyyy"/>
    <numFmt numFmtId="167" formatCode="mmm\ yy"/>
  </numFmts>
  <fonts count="22">
    <font>
      <name val="Calibri"/>
      <family val="2"/>
      <color theme="1"/>
      <sz val="11"/>
      <scheme val="minor"/>
    </font>
    <font>
      <name val="Arial"/>
      <b val="1"/>
      <color rgb="0017191C"/>
      <sz val="16"/>
    </font>
    <font>
      <name val="Arial"/>
      <color rgb="005D616C"/>
      <sz val="10"/>
    </font>
    <font>
      <name val="Arial"/>
      <b val="1"/>
      <color rgb="005D2A1A"/>
      <sz val="10"/>
    </font>
    <font>
      <name val="Arial"/>
      <b val="1"/>
      <color rgb="00FFFFFF"/>
      <sz val="10"/>
    </font>
    <font>
      <name val="Arial"/>
      <b val="1"/>
      <sz val="10"/>
    </font>
    <font>
      <name val="Arial"/>
      <sz val="10"/>
    </font>
    <font>
      <name val="Arial"/>
      <i val="1"/>
      <sz val="10"/>
    </font>
    <font>
      <name val="Arial"/>
      <color rgb="00FFFFFF"/>
      <sz val="10"/>
    </font>
    <font>
      <name val="Arial"/>
      <b val="1"/>
      <color rgb="0017191C"/>
      <sz val="18"/>
    </font>
    <font>
      <name val="Arial"/>
      <b val="1"/>
      <color rgb="0017191C"/>
      <sz val="12"/>
    </font>
    <font>
      <name val="Arial"/>
      <color rgb="005D616C"/>
      <sz val="9"/>
    </font>
    <font>
      <name val="Georgia"/>
      <color rgb="0017191C"/>
      <sz val="18"/>
    </font>
    <font>
      <name val="Arial"/>
      <b val="1"/>
      <color rgb="005D2A1A"/>
      <sz val="12"/>
    </font>
    <font>
      <name val="Georgia"/>
      <color rgb="0017191C"/>
      <sz val="13.5"/>
    </font>
    <font>
      <name val="Arial"/>
      <color rgb="0017191C"/>
      <sz val="10"/>
    </font>
    <font>
      <name val="Arial"/>
      <i val="1"/>
      <color rgb="005D616C"/>
      <sz val="9"/>
    </font>
    <font>
      <name val="Georgia"/>
      <color rgb="0017191C"/>
      <sz val="16"/>
    </font>
    <font>
      <name val="Arial"/>
      <sz val="11"/>
    </font>
    <font>
      <name val="Arial"/>
      <color rgb="0017191C"/>
      <sz val="10"/>
      <u val="single"/>
    </font>
    <font>
      <name val="Arial"/>
      <b val="1"/>
      <color rgb="00B3261E"/>
      <sz val="12"/>
    </font>
    <font>
      <name val="Arial"/>
      <color rgb="00B3261E"/>
      <sz val="10"/>
    </font>
  </fonts>
  <fills count="7">
    <fill>
      <patternFill/>
    </fill>
    <fill>
      <patternFill patternType="gray125"/>
    </fill>
    <fill>
      <patternFill patternType="solid">
        <fgColor rgb="00FBE1D1"/>
      </patternFill>
    </fill>
    <fill>
      <patternFill patternType="solid">
        <fgColor rgb="0017191C"/>
      </patternFill>
    </fill>
    <fill>
      <patternFill patternType="solid">
        <fgColor rgb="00FCEFE6"/>
      </patternFill>
    </fill>
    <fill>
      <patternFill patternType="solid">
        <fgColor rgb="00F2F2F3"/>
      </patternFill>
    </fill>
    <fill>
      <patternFill patternType="solid">
        <fgColor rgb="00F9E1DF"/>
      </patternFill>
    </fill>
  </fills>
  <borders count="5">
    <border>
      <left/>
      <right/>
      <top/>
      <bottom/>
      <diagonal/>
    </border>
    <border>
      <bottom style="thin">
        <color rgb="00E3E4E7"/>
      </bottom>
    </border>
    <border>
      <top style="thin">
        <color rgb="0017191C"/>
      </top>
    </border>
    <border>
      <left style="thick">
        <color rgb="005D2A1A"/>
      </left>
    </border>
    <border>
      <left style="thick">
        <color rgb="00B3261E"/>
      </left>
    </border>
  </borders>
  <cellStyleXfs count="1">
    <xf numFmtId="0" fontId="0" fillId="0" borderId="0"/>
  </cellStyleXfs>
  <cellXfs count="65">
    <xf numFmtId="0" fontId="0" fillId="0" borderId="0" pivotButton="0" quotePrefix="0" xfId="0"/>
    <xf numFmtId="0" fontId="12" fillId="0" borderId="0" applyAlignment="1" pivotButton="0" quotePrefix="0" xfId="0">
      <alignment vertical="center" wrapText="1"/>
    </xf>
    <xf numFmtId="0" fontId="3" fillId="2" borderId="0" applyAlignment="1" pivotButton="0" quotePrefix="0" xfId="0">
      <alignment vertical="top" wrapText="1"/>
    </xf>
    <xf numFmtId="0" fontId="14" fillId="0" borderId="0" applyAlignment="1" pivotButton="0" quotePrefix="0" xfId="0">
      <alignment vertical="center" wrapText="1"/>
    </xf>
    <xf numFmtId="0" fontId="19" fillId="0" borderId="0" applyAlignment="1" pivotButton="0" quotePrefix="0" xfId="0">
      <alignment vertical="top" wrapText="1"/>
    </xf>
    <xf numFmtId="0" fontId="16" fillId="0" borderId="0" applyAlignment="1" pivotButton="0" quotePrefix="0" xfId="0">
      <alignment vertical="top" wrapText="1"/>
    </xf>
    <xf numFmtId="0" fontId="6" fillId="0" borderId="0" applyAlignment="1" pivotButton="0" quotePrefix="0" xfId="0">
      <alignment vertical="top" wrapText="1"/>
    </xf>
    <xf numFmtId="0" fontId="5" fillId="0" borderId="0" applyAlignment="1" pivotButton="0" quotePrefix="0" xfId="0">
      <alignment vertical="top" wrapText="1"/>
    </xf>
    <xf numFmtId="0" fontId="2" fillId="0" borderId="0" applyAlignment="1" pivotButton="0" quotePrefix="0" xfId="0">
      <alignment vertical="top" wrapText="1"/>
    </xf>
    <xf numFmtId="0" fontId="11" fillId="0" borderId="0" applyAlignment="1" pivotButton="0" quotePrefix="0" xfId="0">
      <alignment vertical="top" wrapText="1"/>
    </xf>
    <xf numFmtId="0" fontId="17" fillId="0" borderId="0" pivotButton="0" quotePrefix="0" xfId="0"/>
    <xf numFmtId="0" fontId="2" fillId="0" borderId="0" pivotButton="0" quotePrefix="0" xfId="0"/>
    <xf numFmtId="0" fontId="3" fillId="2" borderId="0" pivotButton="0" quotePrefix="0" xfId="0"/>
    <xf numFmtId="0" fontId="0" fillId="2" borderId="0" pivotButton="0" quotePrefix="0" xfId="0"/>
    <xf numFmtId="0" fontId="4" fillId="3" borderId="0" applyAlignment="1" pivotButton="0" quotePrefix="0" xfId="0">
      <alignment vertical="center" wrapText="1"/>
    </xf>
    <xf numFmtId="0" fontId="4" fillId="3" borderId="0" pivotButton="0" quotePrefix="0" xfId="0"/>
    <xf numFmtId="0" fontId="18" fillId="3" borderId="0" pivotButton="0" quotePrefix="0" xfId="0"/>
    <xf numFmtId="0" fontId="5" fillId="0" borderId="0" pivotButton="0" quotePrefix="0" xfId="0"/>
    <xf numFmtId="164" fontId="5" fillId="4" borderId="0" pivotButton="0" quotePrefix="0" xfId="0"/>
    <xf numFmtId="0" fontId="6" fillId="4" borderId="0" pivotButton="0" quotePrefix="0" xfId="0"/>
    <xf numFmtId="0" fontId="6" fillId="0" borderId="0" pivotButton="0" quotePrefix="0" xfId="0"/>
    <xf numFmtId="164" fontId="6" fillId="0" borderId="0" pivotButton="0" quotePrefix="0" xfId="0"/>
    <xf numFmtId="0" fontId="6" fillId="4" borderId="1" pivotButton="0" quotePrefix="0" xfId="0"/>
    <xf numFmtId="164" fontId="6" fillId="4" borderId="0" pivotButton="0" quotePrefix="0" xfId="0"/>
    <xf numFmtId="9" fontId="6" fillId="0" borderId="1" pivotButton="0" quotePrefix="0" xfId="0"/>
    <xf numFmtId="0" fontId="8" fillId="0" borderId="0" pivotButton="0" quotePrefix="0" xfId="0"/>
    <xf numFmtId="164" fontId="5" fillId="0" borderId="0" pivotButton="0" quotePrefix="0" xfId="0"/>
    <xf numFmtId="0" fontId="7" fillId="0" borderId="0" applyAlignment="1" pivotButton="0" quotePrefix="0" xfId="0">
      <alignment vertical="top" wrapText="1"/>
    </xf>
    <xf numFmtId="9" fontId="6" fillId="0" borderId="0" pivotButton="0" quotePrefix="0" xfId="0"/>
    <xf numFmtId="9" fontId="2" fillId="0" borderId="0" pivotButton="0" quotePrefix="0" xfId="0"/>
    <xf numFmtId="164" fontId="2" fillId="0" borderId="0" pivotButton="0" quotePrefix="0" xfId="0"/>
    <xf numFmtId="0" fontId="5" fillId="5" borderId="2" pivotButton="0" quotePrefix="0" xfId="0"/>
    <xf numFmtId="0" fontId="18" fillId="5" borderId="2" pivotButton="0" quotePrefix="0" xfId="0"/>
    <xf numFmtId="164" fontId="5" fillId="5" borderId="2" pivotButton="0" quotePrefix="0" xfId="0"/>
    <xf numFmtId="9" fontId="5" fillId="5" borderId="2" pivotButton="0" quotePrefix="0" xfId="0"/>
    <xf numFmtId="0" fontId="5" fillId="0" borderId="0" applyAlignment="1" pivotButton="0" quotePrefix="0" xfId="0">
      <alignment horizontal="right"/>
    </xf>
    <xf numFmtId="166" fontId="5" fillId="4" borderId="0" pivotButton="0" quotePrefix="0" xfId="0"/>
    <xf numFmtId="167" fontId="4" fillId="3" borderId="0" applyAlignment="1" pivotButton="0" quotePrefix="0" xfId="0">
      <alignment vertical="center" wrapText="1"/>
    </xf>
    <xf numFmtId="0" fontId="5" fillId="5" borderId="1" pivotButton="0" quotePrefix="0" xfId="0"/>
    <xf numFmtId="0" fontId="2" fillId="0" borderId="1" pivotButton="0" quotePrefix="0" xfId="0"/>
    <xf numFmtId="164" fontId="6" fillId="0" borderId="1" pivotButton="0" quotePrefix="0" xfId="0"/>
    <xf numFmtId="0" fontId="6" fillId="0" borderId="1" pivotButton="0" quotePrefix="0" xfId="0"/>
    <xf numFmtId="0" fontId="5" fillId="5" borderId="0" pivotButton="0" quotePrefix="0" xfId="0"/>
    <xf numFmtId="0" fontId="18" fillId="5" borderId="0" pivotButton="0" quotePrefix="0" xfId="0"/>
    <xf numFmtId="164" fontId="5" fillId="5" borderId="0" pivotButton="0" quotePrefix="0" xfId="0"/>
    <xf numFmtId="166" fontId="6" fillId="0" borderId="1" pivotButton="0" quotePrefix="0" xfId="0"/>
    <xf numFmtId="0" fontId="4" fillId="3" borderId="0" applyAlignment="1" pivotButton="0" quotePrefix="0" xfId="0">
      <alignment vertical="center" indent="1"/>
    </xf>
    <xf numFmtId="0" fontId="6" fillId="0" borderId="1" applyAlignment="1" pivotButton="0" quotePrefix="0" xfId="0">
      <alignment indent="1"/>
    </xf>
    <xf numFmtId="0" fontId="2" fillId="0" borderId="0" applyAlignment="1" pivotButton="0" quotePrefix="0" xfId="0">
      <alignment vertical="center" wrapText="1"/>
    </xf>
    <xf numFmtId="0" fontId="18" fillId="0" borderId="0" applyAlignment="1" pivotButton="0" quotePrefix="0" xfId="0">
      <alignment vertical="center" wrapText="1"/>
    </xf>
    <xf numFmtId="0" fontId="13" fillId="2" borderId="3" applyAlignment="1" pivotButton="0" quotePrefix="0" xfId="0">
      <alignment vertical="center" wrapText="1" indent="1"/>
    </xf>
    <xf numFmtId="0" fontId="3" fillId="2" borderId="3" applyAlignment="1" pivotButton="0" quotePrefix="0" xfId="0">
      <alignment vertical="center" wrapText="1" indent="1"/>
    </xf>
    <xf numFmtId="0" fontId="15" fillId="0" borderId="0" applyAlignment="1" pivotButton="0" quotePrefix="0" xfId="0">
      <alignment vertical="center" wrapText="1"/>
    </xf>
    <xf numFmtId="0" fontId="11" fillId="0" borderId="0" applyAlignment="1" pivotButton="0" quotePrefix="0" xfId="0">
      <alignment vertical="center" wrapText="1"/>
    </xf>
    <xf numFmtId="0" fontId="16" fillId="0" borderId="0" applyAlignment="1" pivotButton="0" quotePrefix="0" xfId="0">
      <alignment vertical="center" wrapText="1"/>
    </xf>
    <xf numFmtId="0" fontId="12" fillId="0" borderId="0" pivotButton="0" quotePrefix="0" xfId="0"/>
    <xf numFmtId="0" fontId="20" fillId="6" borderId="4" applyAlignment="1" pivotButton="0" quotePrefix="0" xfId="0">
      <alignment vertical="center" indent="1"/>
    </xf>
    <xf numFmtId="0" fontId="21" fillId="6" borderId="4" applyAlignment="1" pivotButton="0" quotePrefix="0" xfId="0">
      <alignment vertical="center" indent="1"/>
    </xf>
    <xf numFmtId="0" fontId="14" fillId="0" borderId="0" pivotButton="0" quotePrefix="0" xfId="0"/>
    <xf numFmtId="0" fontId="15" fillId="0" borderId="0" pivotButton="0" quotePrefix="0" xfId="0"/>
    <xf numFmtId="164" fontId="5" fillId="4" borderId="0" pivotButton="0" quotePrefix="0" xfId="0"/>
    <xf numFmtId="0" fontId="6" fillId="4" borderId="0" pivotButton="0" quotePrefix="0" xfId="0"/>
    <xf numFmtId="0" fontId="6" fillId="4" borderId="1" pivotButton="0" quotePrefix="0" xfId="0"/>
    <xf numFmtId="164" fontId="6" fillId="4" borderId="0" pivotButton="0" quotePrefix="0" xfId="0"/>
    <xf numFmtId="166" fontId="5" fillId="4" borderId="0" pivotButton="0" quotePrefix="0" xfId="0"/>
  </cellXfs>
  <cellStyles count="1">
    <cellStyle name="Normal" xfId="0" builtinId="0" hidden="0"/>
  </cellStyles>
  <dxfs count="6">
    <dxf>
      <font>
        <b val="1"/>
        <strike val="0"/>
        <color rgb="00B3261E"/>
      </font>
      <fill>
        <patternFill patternType="solid">
          <fgColor rgb="00F9E1DF"/>
        </patternFill>
      </fill>
    </dxf>
    <dxf>
      <font>
        <b val="1"/>
        <strike val="0"/>
        <color rgb="001C6B3B"/>
      </font>
      <fill>
        <patternFill patternType="solid">
          <fgColor rgb="00E3F2E8"/>
        </patternFill>
      </fill>
    </dxf>
    <dxf>
      <font>
        <b val="1"/>
        <strike val="0"/>
        <color rgb="00B3261E"/>
      </font>
    </dxf>
    <dxf>
      <font>
        <strike val="0"/>
        <color rgb="00B3261E"/>
      </font>
      <fill>
        <patternFill patternType="solid">
          <fgColor rgb="00F9E1DF"/>
        </patternFill>
      </fill>
    </dxf>
    <dxf>
      <font>
        <strike val="0"/>
        <color rgb="001C6B3B"/>
      </font>
    </dxf>
    <dxf>
      <font>
        <strike val="0"/>
        <color rgb="00B3261E"/>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charts/chart1.xml><?xml version="1.0" encoding="utf-8"?>
<chartSpace xmlns="http://schemas.openxmlformats.org/drawingml/2006/chart">
  <style val="2"/>
  <chart>
    <title>
      <tx>
        <rich>
          <a:bodyPr xmlns:a="http://schemas.openxmlformats.org/drawingml/2006/main"/>
          <a:p xmlns:a="http://schemas.openxmlformats.org/drawingml/2006/main">
            <a:pPr>
              <a:defRPr sz="1200" b="0">
                <a:solidFill>
                  <a:srgbClr val="17191C"/>
                </a:solidFill>
                <a:latin typeface="Georgia"/>
              </a:defRPr>
            </a:pPr>
            <a:r>
              <a:rPr sz="1200" b="0">
                <a:solidFill>
                  <a:srgbClr val="17191C"/>
                </a:solidFill>
                <a:latin typeface="Georgia"/>
              </a:rPr>
              <a:t>Your split compared with 50/30/20</a:t>
            </a:r>
            <a:endParaRPr sz="1200" b="0">
              <a:solidFill>
                <a:srgbClr val="17191C"/>
              </a:solidFill>
              <a:latin typeface="Georgia"/>
            </a:endParaRPr>
          </a:p>
        </rich>
      </tx>
      <layout>
        <manualLayout>
          <xMode val="edge"/>
          <yMode val="edge"/>
          <wMode val="factor"/>
          <hMode val="factor"/>
          <x val="0.02"/>
          <y val="0.02"/>
        </manualLayout>
      </layout>
      <overlay val="0"/>
    </title>
    <plotArea>
      <barChart>
        <barDir val="col"/>
        <grouping val="clustered"/>
        <ser>
          <idx val="0"/>
          <order val="0"/>
          <tx>
            <strRef>
              <f>'Budget'!H12</f>
            </strRef>
          </tx>
          <spPr>
            <a:solidFill xmlns:a="http://schemas.openxmlformats.org/drawingml/2006/main">
              <a:srgbClr val="17191C"/>
            </a:solidFill>
            <a:ln xmlns:a="http://schemas.openxmlformats.org/drawingml/2006/main">
              <a:solidFill>
                <a:srgbClr val="17191C"/>
              </a:solidFill>
              <a:prstDash val="solid"/>
            </a:ln>
          </spPr>
          <cat>
            <numRef>
              <f>'Budget'!$G$13:$G$15</f>
            </numRef>
          </cat>
          <val>
            <numRef>
              <f>'Budget'!$H$13:$H$15</f>
            </numRef>
          </val>
        </ser>
        <ser>
          <idx val="1"/>
          <order val="1"/>
          <tx>
            <strRef>
              <f>'Budget'!K12</f>
            </strRef>
          </tx>
          <spPr>
            <a:solidFill xmlns:a="http://schemas.openxmlformats.org/drawingml/2006/main">
              <a:srgbClr val="CFD1D6"/>
            </a:solidFill>
            <a:ln xmlns:a="http://schemas.openxmlformats.org/drawingml/2006/main">
              <a:solidFill>
                <a:srgbClr val="CFD1D6"/>
              </a:solidFill>
              <a:prstDash val="solid"/>
            </a:ln>
          </spPr>
          <cat>
            <numRef>
              <f>'Budget'!$G$13:$G$15</f>
            </numRef>
          </cat>
          <val>
            <numRef>
              <f>'Budget'!$K$13:$K$15</f>
            </numRef>
          </val>
        </ser>
        <gapWidth val="60"/>
        <axId val="10"/>
        <axId val="100"/>
      </barChart>
      <catAx>
        <axId val="10"/>
        <scaling>
          <orientation val="minMax"/>
        </scaling>
        <delete val="0"/>
        <axPos val="l"/>
        <majorTickMark val="none"/>
        <minorTickMark val="none"/>
        <tickLblPos val="low"/>
        <spPr>
          <a:ln xmlns:a="http://schemas.openxmlformats.org/drawingml/2006/main" w="9525">
            <a:solidFill>
              <a:srgbClr val="CFD1D6"/>
            </a:solidFill>
            <a:prstDash val="solid"/>
          </a:ln>
        </spPr>
        <txPr>
          <a:bodyPr xmlns:a="http://schemas.openxmlformats.org/drawingml/2006/main"/>
          <a:p xmlns:a="http://schemas.openxmlformats.org/drawingml/2006/main">
            <a:pPr>
              <a:defRPr sz="900" b="0">
                <a:solidFill>
                  <a:srgbClr val="5D616C"/>
                </a:solidFill>
                <a:latin typeface="Arial"/>
              </a:defRPr>
            </a:pPr>
            <a:r>
              <a:t/>
            </a:r>
            <a:endParaRPr sz="900" b="0">
              <a:solidFill>
                <a:srgbClr val="5D616C"/>
              </a:solidFill>
              <a:latin typeface="Arial"/>
            </a:endParaRPr>
          </a:p>
        </txPr>
        <crossAx val="100"/>
        <lblOffset val="100"/>
      </catAx>
      <valAx>
        <axId val="100"/>
        <scaling>
          <orientation val="minMax"/>
        </scaling>
        <delete val="0"/>
        <axPos val="l"/>
        <majorGridlines>
          <spPr>
            <a:ln xmlns:a="http://schemas.openxmlformats.org/drawingml/2006/main" w="6350">
              <a:solidFill>
                <a:srgbClr val="E3E4E7"/>
              </a:solidFill>
              <a:prstDash val="solid"/>
            </a:ln>
          </spPr>
        </majorGridlines>
        <numFmt formatCode="£#,##0" sourceLinked="0"/>
        <majorTickMark val="none"/>
        <minorTickMark val="none"/>
        <spPr>
          <a:ln xmlns:a="http://schemas.openxmlformats.org/drawingml/2006/main">
            <a:noFill/>
            <a:prstDash val="solid"/>
          </a:ln>
        </spPr>
        <txPr>
          <a:bodyPr xmlns:a="http://schemas.openxmlformats.org/drawingml/2006/main"/>
          <a:p xmlns:a="http://schemas.openxmlformats.org/drawingml/2006/main">
            <a:pPr>
              <a:defRPr sz="900" b="0">
                <a:solidFill>
                  <a:srgbClr val="5D616C"/>
                </a:solidFill>
                <a:latin typeface="Arial"/>
              </a:defRPr>
            </a:pPr>
            <a:r>
              <a:t/>
            </a:r>
            <a:endParaRPr sz="900" b="0">
              <a:solidFill>
                <a:srgbClr val="5D616C"/>
              </a:solidFill>
              <a:latin typeface="Arial"/>
            </a:endParaRPr>
          </a:p>
        </txPr>
        <crossAx val="10"/>
      </valAx>
    </plotArea>
    <legend>
      <legendPos val="t"/>
      <layout>
        <manualLayout>
          <xMode val="edge"/>
          <yMode val="edge"/>
          <wMode val="factor"/>
          <hMode val="factor"/>
          <x val="0.55"/>
          <y val="0.03"/>
          <w val="0.43"/>
          <h val="0.09"/>
        </manualLayout>
      </layout>
      <overlay val="0"/>
      <txPr>
        <a:bodyPr xmlns:a="http://schemas.openxmlformats.org/drawingml/2006/main"/>
        <a:p xmlns:a="http://schemas.openxmlformats.org/drawingml/2006/main">
          <a:pPr>
            <a:defRPr sz="900" b="0">
              <a:solidFill>
                <a:srgbClr val="5D616C"/>
              </a:solidFill>
              <a:latin typeface="Arial"/>
            </a:defRPr>
          </a:pPr>
          <a:r>
            <a:t/>
          </a:r>
          <a:endParaRPr sz="900" b="0">
            <a:solidFill>
              <a:srgbClr val="5D616C"/>
            </a:solidFill>
            <a:latin typeface="Arial"/>
          </a:endParaRPr>
        </a:p>
      </txPr>
    </legend>
    <plotVisOnly val="0"/>
    <dispBlanksAs val="gap"/>
  </chart>
</chartSpace>
</file>

<file path=xl/charts/chart2.xml><?xml version="1.0" encoding="utf-8"?>
<chartSpace xmlns="http://schemas.openxmlformats.org/drawingml/2006/chart">
  <style val="2"/>
  <chart>
    <title>
      <tx>
        <rich>
          <a:bodyPr xmlns:a="http://schemas.openxmlformats.org/drawingml/2006/main"/>
          <a:p xmlns:a="http://schemas.openxmlformats.org/drawingml/2006/main">
            <a:pPr>
              <a:defRPr sz="1200" b="0">
                <a:solidFill>
                  <a:srgbClr val="17191C"/>
                </a:solidFill>
                <a:latin typeface="Georgia"/>
              </a:defRPr>
            </a:pPr>
            <a:r>
              <a:rPr sz="1200" b="0">
                <a:solidFill>
                  <a:srgbClr val="17191C"/>
                </a:solidFill>
                <a:latin typeface="Georgia"/>
              </a:rPr>
              <a:t>Coming in and going out</a:t>
            </a:r>
            <a:endParaRPr sz="1200" b="0">
              <a:solidFill>
                <a:srgbClr val="17191C"/>
              </a:solidFill>
              <a:latin typeface="Georgia"/>
            </a:endParaRPr>
          </a:p>
        </rich>
      </tx>
      <layout>
        <manualLayout>
          <xMode val="edge"/>
          <yMode val="edge"/>
          <wMode val="factor"/>
          <hMode val="factor"/>
          <x val="0.02"/>
          <y val="0.02"/>
        </manualLayout>
      </layout>
      <overlay val="0"/>
    </title>
    <plotArea>
      <barChart>
        <barDir val="col"/>
        <grouping val="clustered"/>
        <ser>
          <idx val="0"/>
          <order val="0"/>
          <tx>
            <strRef>
              <f>'Year summary'!B5</f>
            </strRef>
          </tx>
          <spPr>
            <a:solidFill xmlns:a="http://schemas.openxmlformats.org/drawingml/2006/main">
              <a:srgbClr val="17191C"/>
            </a:solidFill>
            <a:ln xmlns:a="http://schemas.openxmlformats.org/drawingml/2006/main">
              <a:solidFill>
                <a:srgbClr val="17191C"/>
              </a:solidFill>
              <a:prstDash val="solid"/>
            </a:ln>
          </spPr>
          <cat>
            <numRef>
              <f>'Year summary'!$A$6:$A$17</f>
            </numRef>
          </cat>
          <val>
            <numRef>
              <f>'Year summary'!$B$6:$B$17</f>
            </numRef>
          </val>
        </ser>
        <ser>
          <idx val="1"/>
          <order val="1"/>
          <tx>
            <strRef>
              <f>'Year summary'!C5</f>
            </strRef>
          </tx>
          <spPr>
            <a:solidFill xmlns:a="http://schemas.openxmlformats.org/drawingml/2006/main">
              <a:srgbClr val="D99A7A"/>
            </a:solidFill>
            <a:ln xmlns:a="http://schemas.openxmlformats.org/drawingml/2006/main">
              <a:solidFill>
                <a:srgbClr val="D99A7A"/>
              </a:solidFill>
              <a:prstDash val="solid"/>
            </a:ln>
          </spPr>
          <cat>
            <numRef>
              <f>'Year summary'!$A$6:$A$17</f>
            </numRef>
          </cat>
          <val>
            <numRef>
              <f>'Year summary'!$C$6:$C$17</f>
            </numRef>
          </val>
        </ser>
        <gapWidth val="60"/>
        <axId val="10"/>
        <axId val="100"/>
      </barChart>
      <catAx>
        <axId val="10"/>
        <scaling>
          <orientation val="minMax"/>
        </scaling>
        <delete val="0"/>
        <axPos val="l"/>
        <numFmt formatCode="mmm" sourceLinked="0"/>
        <majorTickMark val="none"/>
        <minorTickMark val="none"/>
        <tickLblPos val="low"/>
        <spPr>
          <a:ln xmlns:a="http://schemas.openxmlformats.org/drawingml/2006/main" w="9525">
            <a:solidFill>
              <a:srgbClr val="CFD1D6"/>
            </a:solidFill>
            <a:prstDash val="solid"/>
          </a:ln>
        </spPr>
        <txPr>
          <a:bodyPr xmlns:a="http://schemas.openxmlformats.org/drawingml/2006/main"/>
          <a:p xmlns:a="http://schemas.openxmlformats.org/drawingml/2006/main">
            <a:pPr>
              <a:defRPr sz="900" b="0">
                <a:solidFill>
                  <a:srgbClr val="5D616C"/>
                </a:solidFill>
                <a:latin typeface="Arial"/>
              </a:defRPr>
            </a:pPr>
            <a:r>
              <a:t/>
            </a:r>
            <a:endParaRPr sz="900" b="0">
              <a:solidFill>
                <a:srgbClr val="5D616C"/>
              </a:solidFill>
              <a:latin typeface="Arial"/>
            </a:endParaRPr>
          </a:p>
        </txPr>
        <crossAx val="100"/>
        <lblOffset val="100"/>
      </catAx>
      <valAx>
        <axId val="100"/>
        <scaling>
          <orientation val="minMax"/>
        </scaling>
        <delete val="0"/>
        <axPos val="l"/>
        <majorGridlines>
          <spPr>
            <a:ln xmlns:a="http://schemas.openxmlformats.org/drawingml/2006/main" w="6350">
              <a:solidFill>
                <a:srgbClr val="E3E4E7"/>
              </a:solidFill>
              <a:prstDash val="solid"/>
            </a:ln>
          </spPr>
        </majorGridlines>
        <numFmt formatCode="£#,##0" sourceLinked="0"/>
        <majorTickMark val="none"/>
        <minorTickMark val="none"/>
        <spPr>
          <a:ln xmlns:a="http://schemas.openxmlformats.org/drawingml/2006/main">
            <a:noFill/>
            <a:prstDash val="solid"/>
          </a:ln>
        </spPr>
        <txPr>
          <a:bodyPr xmlns:a="http://schemas.openxmlformats.org/drawingml/2006/main"/>
          <a:p xmlns:a="http://schemas.openxmlformats.org/drawingml/2006/main">
            <a:pPr>
              <a:defRPr sz="900" b="0">
                <a:solidFill>
                  <a:srgbClr val="5D616C"/>
                </a:solidFill>
                <a:latin typeface="Arial"/>
              </a:defRPr>
            </a:pPr>
            <a:r>
              <a:t/>
            </a:r>
            <a:endParaRPr sz="900" b="0">
              <a:solidFill>
                <a:srgbClr val="5D616C"/>
              </a:solidFill>
              <a:latin typeface="Arial"/>
            </a:endParaRPr>
          </a:p>
        </txPr>
        <crossAx val="10"/>
      </valAx>
    </plotArea>
    <legend>
      <legendPos val="t"/>
      <layout>
        <manualLayout>
          <xMode val="edge"/>
          <yMode val="edge"/>
          <wMode val="factor"/>
          <hMode val="factor"/>
          <x val="0.55"/>
          <y val="0.03"/>
          <w val="0.43"/>
          <h val="0.09"/>
        </manualLayout>
      </layout>
      <overlay val="0"/>
      <txPr>
        <a:bodyPr xmlns:a="http://schemas.openxmlformats.org/drawingml/2006/main"/>
        <a:p xmlns:a="http://schemas.openxmlformats.org/drawingml/2006/main">
          <a:pPr>
            <a:defRPr sz="900" b="0">
              <a:solidFill>
                <a:srgbClr val="5D616C"/>
              </a:solidFill>
              <a:latin typeface="Arial"/>
            </a:defRPr>
          </a:pPr>
          <a:r>
            <a:t/>
          </a:r>
          <a:endParaRPr sz="900" b="0">
            <a:solidFill>
              <a:srgbClr val="5D616C"/>
            </a:solidFill>
            <a:latin typeface="Arial"/>
          </a:endParaRPr>
        </a:p>
      </txPr>
    </legend>
    <plotVisOnly val="0"/>
    <dispBlanksAs val="gap"/>
  </chart>
</chartSpace>
</file>

<file path=xl/charts/chart3.xml><?xml version="1.0" encoding="utf-8"?>
<chartSpace xmlns="http://schemas.openxmlformats.org/drawingml/2006/chart">
  <style val="2"/>
  <chart>
    <title>
      <tx>
        <rich>
          <a:bodyPr xmlns:a="http://schemas.openxmlformats.org/drawingml/2006/main"/>
          <a:p xmlns:a="http://schemas.openxmlformats.org/drawingml/2006/main">
            <a:pPr>
              <a:defRPr sz="1200" b="0">
                <a:solidFill>
                  <a:srgbClr val="17191C"/>
                </a:solidFill>
                <a:latin typeface="Georgia"/>
              </a:defRPr>
            </a:pPr>
            <a:r>
              <a:rPr sz="1200" b="0">
                <a:solidFill>
                  <a:srgbClr val="17191C"/>
                </a:solidFill>
                <a:latin typeface="Georgia"/>
              </a:rPr>
              <a:t>Left over each month</a:t>
            </a:r>
            <a:endParaRPr sz="1200" b="0">
              <a:solidFill>
                <a:srgbClr val="17191C"/>
              </a:solidFill>
              <a:latin typeface="Georgia"/>
            </a:endParaRPr>
          </a:p>
        </rich>
      </tx>
      <layout>
        <manualLayout>
          <xMode val="edge"/>
          <yMode val="edge"/>
          <wMode val="factor"/>
          <hMode val="factor"/>
          <x val="0.02"/>
          <y val="0.02"/>
        </manualLayout>
      </layout>
      <overlay val="0"/>
    </title>
    <plotArea>
      <barChart>
        <barDir val="col"/>
        <grouping val="clustered"/>
        <ser>
          <idx val="0"/>
          <order val="0"/>
          <tx>
            <strRef>
              <f>'Year summary'!D5</f>
            </strRef>
          </tx>
          <spPr>
            <a:solidFill xmlns:a="http://schemas.openxmlformats.org/drawingml/2006/main">
              <a:srgbClr val="D99A7A"/>
            </a:solidFill>
            <a:ln xmlns:a="http://schemas.openxmlformats.org/drawingml/2006/main">
              <a:solidFill>
                <a:srgbClr val="D99A7A"/>
              </a:solidFill>
              <a:prstDash val="solid"/>
            </a:ln>
          </spPr>
          <invertIfNegative val="0"/>
          <cat>
            <numRef>
              <f>'Year summary'!$A$6:$A$17</f>
            </numRef>
          </cat>
          <val>
            <numRef>
              <f>'Year summary'!$D$6:$D$17</f>
            </numRef>
          </val>
        </ser>
        <gapWidth val="60"/>
        <axId val="10"/>
        <axId val="100"/>
      </barChart>
      <catAx>
        <axId val="10"/>
        <scaling>
          <orientation val="minMax"/>
        </scaling>
        <delete val="0"/>
        <axPos val="l"/>
        <numFmt formatCode="mmm" sourceLinked="0"/>
        <majorTickMark val="none"/>
        <minorTickMark val="none"/>
        <tickLblPos val="low"/>
        <spPr>
          <a:ln xmlns:a="http://schemas.openxmlformats.org/drawingml/2006/main" w="9525">
            <a:solidFill>
              <a:srgbClr val="CFD1D6"/>
            </a:solidFill>
            <a:prstDash val="solid"/>
          </a:ln>
        </spPr>
        <txPr>
          <a:bodyPr xmlns:a="http://schemas.openxmlformats.org/drawingml/2006/main"/>
          <a:p xmlns:a="http://schemas.openxmlformats.org/drawingml/2006/main">
            <a:pPr>
              <a:defRPr sz="900" b="0">
                <a:solidFill>
                  <a:srgbClr val="5D616C"/>
                </a:solidFill>
                <a:latin typeface="Arial"/>
              </a:defRPr>
            </a:pPr>
            <a:r>
              <a:t/>
            </a:r>
            <a:endParaRPr sz="900" b="0">
              <a:solidFill>
                <a:srgbClr val="5D616C"/>
              </a:solidFill>
              <a:latin typeface="Arial"/>
            </a:endParaRPr>
          </a:p>
        </txPr>
        <crossAx val="100"/>
        <lblOffset val="100"/>
      </catAx>
      <valAx>
        <axId val="100"/>
        <scaling>
          <orientation val="minMax"/>
        </scaling>
        <delete val="0"/>
        <axPos val="l"/>
        <majorGridlines>
          <spPr>
            <a:ln xmlns:a="http://schemas.openxmlformats.org/drawingml/2006/main" w="6350">
              <a:solidFill>
                <a:srgbClr val="E3E4E7"/>
              </a:solidFill>
              <a:prstDash val="solid"/>
            </a:ln>
          </spPr>
        </majorGridlines>
        <numFmt formatCode="£#,##0" sourceLinked="0"/>
        <majorTickMark val="none"/>
        <minorTickMark val="none"/>
        <spPr>
          <a:ln xmlns:a="http://schemas.openxmlformats.org/drawingml/2006/main">
            <a:noFill/>
            <a:prstDash val="solid"/>
          </a:ln>
        </spPr>
        <txPr>
          <a:bodyPr xmlns:a="http://schemas.openxmlformats.org/drawingml/2006/main"/>
          <a:p xmlns:a="http://schemas.openxmlformats.org/drawingml/2006/main">
            <a:pPr>
              <a:defRPr sz="900" b="0">
                <a:solidFill>
                  <a:srgbClr val="5D616C"/>
                </a:solidFill>
                <a:latin typeface="Arial"/>
              </a:defRPr>
            </a:pPr>
            <a:r>
              <a:t/>
            </a:r>
            <a:endParaRPr sz="900" b="0">
              <a:solidFill>
                <a:srgbClr val="5D616C"/>
              </a:solidFill>
              <a:latin typeface="Arial"/>
            </a:endParaRPr>
          </a:p>
        </txPr>
        <crossAx val="10"/>
      </valAx>
    </plotArea>
    <plotVisOnly val="0"/>
    <dispBlanksAs val="gap"/>
  </chart>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1.png" Id="rId1"/></Relationships>
</file>

<file path=xl/drawings/_rels/drawing3.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1.png" Id="rId2"/></Relationships>
</file>

<file path=xl/drawings/_rels/drawing4.xml.rels><Relationships xmlns="http://schemas.openxmlformats.org/package/2006/relationships"><Relationship Type="http://schemas.openxmlformats.org/officeDocument/2006/relationships/image" Target="/xl/media/image1.png" Id="rId1"/></Relationships>
</file>

<file path=xl/drawings/_rels/drawing5.xml.rels><Relationships xmlns="http://schemas.openxmlformats.org/package/2006/relationships"><Relationship Type="http://schemas.openxmlformats.org/officeDocument/2006/relationships/chart" Target="/xl/charts/chart2.xml" Id="rId1"/><Relationship Type="http://schemas.openxmlformats.org/officeDocument/2006/relationships/chart" Target="/xl/charts/chart3.xml" Id="rId2"/><Relationship Type="http://schemas.openxmlformats.org/officeDocument/2006/relationships/image" Target="/xl/media/image1.png" Id="rId3"/></Relationships>
</file>

<file path=xl/drawings/_rels/drawing6.xml.rels><Relationships xmlns="http://schemas.openxmlformats.org/package/2006/relationships"><Relationship Type="http://schemas.openxmlformats.org/officeDocument/2006/relationships/image" Target="/xl/media/image1.png" Id="rId1"/></Relationships>
</file>

<file path=xl/drawings/_rels/drawing7.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absoluteAnchor>
    <pos x="4552950" y="95250"/>
    <ext cx="1314450" cy="2190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absoluteAnchor>
</wsDr>
</file>

<file path=xl/drawings/drawing2.xml><?xml version="1.0" encoding="utf-8"?>
<wsDr xmlns="http://schemas.openxmlformats.org/drawingml/2006/spreadsheetDrawing">
  <absoluteAnchor>
    <pos x="4552950" y="95250"/>
    <ext cx="1314450" cy="2190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absoluteAnchor>
</wsDr>
</file>

<file path=xl/drawings/drawing3.xml><?xml version="1.0" encoding="utf-8"?>
<wsDr xmlns="http://schemas.openxmlformats.org/drawingml/2006/spreadsheetDrawing">
  <oneCellAnchor>
    <from>
      <col>6</col>
      <colOff>0</colOff>
      <row>24</row>
      <rowOff>0</rowOff>
    </from>
    <ext cx="576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absoluteAnchor>
    <pos x="8553450" y="95250"/>
    <ext cx="1314450" cy="219075"/>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absoluteAnchor>
</wsDr>
</file>

<file path=xl/drawings/drawing4.xml><?xml version="1.0" encoding="utf-8"?>
<wsDr xmlns="http://schemas.openxmlformats.org/drawingml/2006/spreadsheetDrawing">
  <absoluteAnchor>
    <pos x="8553450" y="95250"/>
    <ext cx="1314450" cy="2190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absoluteAnchor>
</wsDr>
</file>

<file path=xl/drawings/drawing5.xml><?xml version="1.0" encoding="utf-8"?>
<wsDr xmlns="http://schemas.openxmlformats.org/drawingml/2006/spreadsheetDrawing">
  <oneCellAnchor>
    <from>
      <col>0</col>
      <colOff>0</colOff>
      <row>20</row>
      <rowOff>0</rowOff>
    </from>
    <ext cx="612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6</col>
      <colOff>0</colOff>
      <row>12</row>
      <rowOff>0</rowOff>
    </from>
    <ext cx="6120000" cy="270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absoluteAnchor>
    <pos x="8553450" y="95250"/>
    <ext cx="1314450" cy="219075"/>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absoluteAnchor>
</wsDr>
</file>

<file path=xl/drawings/drawing6.xml><?xml version="1.0" encoding="utf-8"?>
<wsDr xmlns="http://schemas.openxmlformats.org/drawingml/2006/spreadsheetDrawing">
  <absoluteAnchor>
    <pos x="7096125" y="95250"/>
    <ext cx="1314450" cy="2190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absoluteAnchor>
</wsDr>
</file>

<file path=xl/drawings/drawing7.xml><?xml version="1.0" encoding="utf-8"?>
<wsDr xmlns="http://schemas.openxmlformats.org/drawingml/2006/spreadsheetDrawing">
  <absoluteAnchor>
    <pos x="4552950" y="95250"/>
    <ext cx="1314450" cy="2190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absolute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hyperlink" Target="#'Budget'!A1" TargetMode="External" Id="rId1"/><Relationship Type="http://schemas.openxmlformats.org/officeDocument/2006/relationships/hyperlink" Target="#'Months'!A1" TargetMode="External" Id="rId2"/><Relationship Type="http://schemas.openxmlformats.org/officeDocument/2006/relationships/hyperlink" Target="#'Year summary'!A1" TargetMode="External" Id="rId3"/><Relationship Type="http://schemas.openxmlformats.org/officeDocument/2006/relationships/hyperlink" Target="#'Lists'!A1" TargetMode="External" Id="rId4"/><Relationship Type="http://schemas.openxmlformats.org/officeDocument/2006/relationships/hyperlink" Target="#'Licence'!A1" TargetMode="External" Id="rId5"/><Relationship Type="http://schemas.openxmlformats.org/officeDocument/2006/relationships/drawing" Target="/xl/drawings/drawing2.xml" Id="rId6"/></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_rels/sheet4.xml.rels><Relationships xmlns="http://schemas.openxmlformats.org/package/2006/relationships"><Relationship Type="http://schemas.openxmlformats.org/officeDocument/2006/relationships/drawing" Target="/xl/drawings/drawing4.xml" Id="rId1"/></Relationships>
</file>

<file path=xl/worksheets/_rels/sheet5.xml.rels><Relationships xmlns="http://schemas.openxmlformats.org/package/2006/relationships"><Relationship Type="http://schemas.openxmlformats.org/officeDocument/2006/relationships/drawing" Target="/xl/drawings/drawing5.xml" Id="rId1"/></Relationships>
</file>

<file path=xl/worksheets/_rels/sheet6.xml.rels><Relationships xmlns="http://schemas.openxmlformats.org/package/2006/relationships"><Relationship Type="http://schemas.openxmlformats.org/officeDocument/2006/relationships/drawing" Target="/xl/drawings/drawing6.xml" Id="rId1"/></Relationships>
</file>

<file path=xl/worksheets/_rels/sheet7.xml.rels><Relationships xmlns="http://schemas.openxmlformats.org/package/2006/relationships"><Relationship Type="http://schemas.openxmlformats.org/officeDocument/2006/relationships/drawing" Target="/xl/drawings/drawing7.xml" Id="rId1"/></Relationships>
</file>

<file path=xl/worksheets/sheet1.xml><?xml version="1.0" encoding="utf-8"?>
<worksheet xmlns="http://schemas.openxmlformats.org/spreadsheetml/2006/main">
  <sheetPr>
    <tabColor rgb="00B3261E"/>
    <outlinePr summaryBelow="1" summaryRight="1"/>
    <pageSetUpPr/>
  </sheetPr>
  <dimension ref="A1:A8"/>
  <sheetViews>
    <sheetView showGridLines="0" workbookViewId="0">
      <selection activeCell="A1" sqref="A1"/>
    </sheetView>
  </sheetViews>
  <sheetFormatPr baseColWidth="8" defaultRowHeight="15"/>
  <cols>
    <col width="90" customWidth="1" min="1" max="1"/>
  </cols>
  <sheetData>
    <row r="1" ht="32" customHeight="1">
      <c r="A1" s="55" t="inlineStr">
        <is>
          <t>Example only</t>
        </is>
      </c>
    </row>
    <row r="2" ht="16" customHeight="1">
      <c r="A2" s="11" t="inlineStr">
        <is>
          <t>A locked, view-only copy so you can see how the pack looks before you buy.</t>
        </is>
      </c>
    </row>
    <row r="3" ht="10" customHeight="1"/>
    <row r="4" ht="26" customHeight="1">
      <c r="A4" s="56" t="inlineStr">
        <is>
          <t>EXAMPLE ONLY. LOCKED. NOT FOR USE.</t>
        </is>
      </c>
    </row>
    <row r="5" ht="20" customHeight="1">
      <c r="A5" s="57" t="inlineStr">
        <is>
          <t>You can't type in it, edit it or use it for real records.</t>
        </is>
      </c>
    </row>
    <row r="6" ht="12" customHeight="1"/>
    <row r="7" ht="22" customHeight="1">
      <c r="A7" s="58" t="inlineStr">
        <is>
          <t>The full pack</t>
        </is>
      </c>
    </row>
    <row r="8" ht="16" customHeight="1">
      <c r="A8" s="59" t="inlineStr">
        <is>
          <t>Unlocked, with room for your own figures, and yours to edit and print. Get it at rulemind.co.uk/packs/</t>
        </is>
      </c>
    </row>
  </sheetData>
  <sheetProtection selectLockedCells="0" selectUnlockedCells="0" sheet="1" objects="0" insertRows="1" insertHyperlinks="1" autoFilter="1" scenarios="0" formatColumns="1" deleteColumns="1" insertColumns="1" pivotTables="1" deleteRows="1" formatCells="1" formatRows="1" sort="1" password="D09F"/>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tabColor rgb="00B3261E"/>
    <outlinePr summaryBelow="1" summaryRight="1"/>
    <pageSetUpPr fitToPage="1"/>
  </sheetPr>
  <dimension ref="A1:A37"/>
  <sheetViews>
    <sheetView showGridLines="0" workbookViewId="0">
      <selection activeCell="A1" sqref="A1"/>
    </sheetView>
  </sheetViews>
  <sheetFormatPr baseColWidth="8" defaultRowHeight="15" outlineLevelCol="0"/>
  <cols>
    <col width="90" customWidth="1" min="1" max="1"/>
  </cols>
  <sheetData>
    <row r="1" ht="32" customHeight="1">
      <c r="A1" s="1" t="inlineStr">
        <is>
          <t>Monthly budget planner</t>
        </is>
      </c>
    </row>
    <row r="2" ht="15" customHeight="1">
      <c r="A2" s="2" t="inlineStr">
        <is>
          <t>The sample rows show how it works. Replace them with your own.</t>
        </is>
      </c>
    </row>
    <row r="3" ht="8" customHeight="1"/>
    <row r="4" ht="22" customHeight="1">
      <c r="A4" s="3" t="inlineStr">
        <is>
          <t>In this file</t>
        </is>
      </c>
    </row>
    <row r="5" ht="15" customHeight="1">
      <c r="A5" s="4" t="inlineStr">
        <is>
          <t>Budget   ·   You fill in   ·   Your month on one page: what comes in, what goes out, and…</t>
        </is>
      </c>
    </row>
    <row r="6" ht="15" customHeight="1">
      <c r="A6" s="4" t="inlineStr">
        <is>
          <t>Months   ·   You fill in   ·   Type what you actually spent each month</t>
        </is>
      </c>
    </row>
    <row r="7" ht="15" customHeight="1">
      <c r="A7" s="4" t="inlineStr">
        <is>
          <t>Year summary   ·   Works itself out   ·   Each month at a glance</t>
        </is>
      </c>
    </row>
    <row r="8" ht="15" customHeight="1">
      <c r="A8" s="4" t="inlineStr">
        <is>
          <t>Lists   ·   Settings   ·   The drop-down lists the other tabs use</t>
        </is>
      </c>
    </row>
    <row r="9" ht="15" customHeight="1">
      <c r="A9" s="4" t="inlineStr">
        <is>
          <t>Licence   ·   Locked   ·   Who this copy is licensed to</t>
        </is>
      </c>
    </row>
    <row r="10" ht="15" customHeight="1">
      <c r="A10" s="5" t="inlineStr">
        <is>
          <t>Tab colours: orange tabs are where you type, grey tabs work themselves out. Click a name to jump there.</t>
        </is>
      </c>
    </row>
    <row r="11" ht="8" customHeight="1"/>
    <row r="12" ht="22" customHeight="1">
      <c r="A12" s="3" t="inlineStr">
        <is>
          <t>What this does</t>
        </is>
      </c>
    </row>
    <row r="13" ht="45" customHeight="1">
      <c r="A13" s="6" t="inlineStr">
        <is>
          <t>The offline version of the free RuleMind budget planner, with room to track every month. Put in your take-home pay and your costs once, see what is left and how it splits against the 50/30/20 rule of thumb, then type what you actually spent each month to see where the money went.</t>
        </is>
      </c>
    </row>
    <row r="14" ht="8" customHeight="1"/>
    <row r="15" ht="22" customHeight="1">
      <c r="A15" s="3" t="inlineStr">
        <is>
          <t>How to use it</t>
        </is>
      </c>
    </row>
    <row r="16" ht="30" customHeight="1">
      <c r="A16" s="6" t="inlineStr">
        <is>
          <t>1. Budget tab: type your take-home pay per month, then what you expect to spend on each line. Rename, add or delete lines in the peach cells (there is room for 20).</t>
        </is>
      </c>
    </row>
    <row r="17" ht="30" customHeight="1">
      <c r="A17" s="6" t="inlineStr">
        <is>
          <t>2. Pick a group for each line: Essentials, The rest, or Savings and debt. The split and your three biggest costs update by themselves.</t>
        </is>
      </c>
    </row>
    <row r="18" ht="30" customHeight="1">
      <c r="A18" s="6" t="inlineStr">
        <is>
          <t>3. Months tab: type the first month of your year at the top (for example April, or the month you start). Each month, type what came in and what you actually spent on each line.</t>
        </is>
      </c>
    </row>
    <row r="19" ht="30" customHeight="1">
      <c r="A19" s="6" t="inlineStr">
        <is>
          <t>4. Red cells are over that line's monthly budget. The right-hand columns show how you are doing so far this year.</t>
        </is>
      </c>
    </row>
    <row r="20" ht="15" customHeight="1">
      <c r="A20" s="6" t="inlineStr">
        <is>
          <t>5. Year summary: every month on one page, with a running total and charts.</t>
        </is>
      </c>
    </row>
    <row r="21" ht="8" customHeight="1"/>
    <row r="22" ht="15" customHeight="1">
      <c r="A22" s="7" t="inlineStr">
        <is>
          <t>Peach cells = type here. White cells work themselves out, so leave them alone.</t>
        </is>
      </c>
    </row>
    <row r="23" ht="15" customHeight="1">
      <c r="A23" s="6" t="inlineStr">
        <is>
          <t>Works in Excel (2016 or later, Mac or Windows) and Google Sheets. No macros.</t>
        </is>
      </c>
    </row>
    <row r="24" ht="8" customHeight="1"/>
    <row r="25" ht="22" customHeight="1">
      <c r="A25" s="3" t="inlineStr">
        <is>
          <t>Tips</t>
        </is>
      </c>
    </row>
    <row r="26" ht="15" customHeight="1">
      <c r="A26" s="6" t="inlineStr">
        <is>
          <t>Use what lands in your account, not your salary. If it changes, use a low, typical month.</t>
        </is>
      </c>
    </row>
    <row r="27" ht="15" customHeight="1">
      <c r="A27" s="6" t="inlineStr">
        <is>
          <t>Check back each payday. Five minutes a month is enough.</t>
        </is>
      </c>
    </row>
    <row r="28" ht="15" customHeight="1">
      <c r="A28" s="6" t="inlineStr">
        <is>
          <t>Paid weekly or every four weeks? Multiply one payment by 52 or 13, then divide by 12.</t>
        </is>
      </c>
    </row>
    <row r="29" ht="8" customHeight="1"/>
    <row r="30" ht="22" customHeight="1">
      <c r="A30" s="3" t="inlineStr">
        <is>
          <t>Free, impartial help (checked 30 September 2026)</t>
        </is>
      </c>
    </row>
    <row r="31" ht="30" customHeight="1">
      <c r="A31" s="6" t="inlineStr">
        <is>
          <t>MoneyHelper, budgeting (free, backed by the government): https://www.moneyhelper.org.uk/en/everyday-money/budgeting</t>
        </is>
      </c>
    </row>
    <row r="32" ht="30" customHeight="1">
      <c r="A32" s="6" t="inlineStr">
        <is>
          <t>MoneyHelper, dealing with debt: https://www.moneyhelper.org.uk/en/money-troubles/dealing-with-debt</t>
        </is>
      </c>
    </row>
    <row r="33" ht="15" customHeight="1">
      <c r="A33" s="6" t="inlineStr">
        <is>
          <t>StepChange Debt Charity (free debt advice): https://www.stepchange.org/</t>
        </is>
      </c>
    </row>
    <row r="34" ht="15" customHeight="1">
      <c r="A34" s="6" t="inlineStr">
        <is>
          <t>GOV.UK, estimate your Income Tax: https://www.gov.uk/estimate-income-tax</t>
        </is>
      </c>
    </row>
    <row r="35" ht="8" customHeight="1"/>
    <row r="36" ht="30" customHeight="1">
      <c r="A36" s="8" t="inlineStr">
        <is>
          <t>This file helps you plan and keep track. It adds up the numbers you give it. It isn't financial advice, and it can't tell you what is right for your situation.</t>
        </is>
      </c>
    </row>
    <row r="37" ht="30" customHeight="1">
      <c r="A37" s="9" t="inlineStr">
        <is>
          <t>© RuleMind · rulemind.co.uk. For your own household use. Please don't share or resell this file.</t>
        </is>
      </c>
    </row>
  </sheetData>
  <sheetProtection selectLockedCells="0" selectUnlockedCells="0" sheet="1" objects="0" insertRows="1" insertHyperlinks="1" autoFilter="1" scenarios="0" formatColumns="1" deleteColumns="1" insertColumns="1" pivotTables="1" deleteRows="1" formatCells="1" formatRows="1" sort="1" password="BB4C"/>
  <hyperlinks>
    <hyperlink xmlns:r="http://schemas.openxmlformats.org/officeDocument/2006/relationships" ref="A5" r:id="rId1"/>
    <hyperlink xmlns:r="http://schemas.openxmlformats.org/officeDocument/2006/relationships" ref="A6" r:id="rId2"/>
    <hyperlink xmlns:r="http://schemas.openxmlformats.org/officeDocument/2006/relationships" ref="A7" r:id="rId3"/>
    <hyperlink xmlns:r="http://schemas.openxmlformats.org/officeDocument/2006/relationships" ref="A8" r:id="rId4"/>
    <hyperlink xmlns:r="http://schemas.openxmlformats.org/officeDocument/2006/relationships" ref="A9" r:id="rId5"/>
  </hyperlinks>
  <pageMargins left="0.75" right="0.75" top="1" bottom="1" header="0.5" footer="0.5"/>
  <pageSetup orientation="portrait" fitToHeight="0" fitToWidth="1"/>
  <headerFooter>
    <oddHeader>&amp;C&amp;12 &amp;KB3261EEXAMPLE ONLY. LOCKED. NOT FOR USE. Buy the full pack at rulemind.co.uk</oddHeader>
    <oddFooter>&amp;L&amp;8 RuleMind · rulemind.co.uk&amp;C&amp;KB3261EEXAMPLE ONLY. LOCKED. NOT FOR USE. Buy the full pack at rulemind.co.uk&amp;R&amp;8 Page &amp;P of &amp;N</oddFooter>
    <evenHeader/>
    <evenFooter/>
    <firstHeader/>
    <firstFooter/>
  </headerFooter>
  <drawing xmlns:r="http://schemas.openxmlformats.org/officeDocument/2006/relationships" r:id="rId6"/>
</worksheet>
</file>

<file path=xl/worksheets/sheet3.xml><?xml version="1.0" encoding="utf-8"?>
<worksheet xmlns="http://schemas.openxmlformats.org/spreadsheetml/2006/main">
  <sheetPr>
    <tabColor rgb="00B3261E"/>
    <outlinePr summaryBelow="1" summaryRight="1"/>
    <pageSetUpPr fitToPage="1"/>
  </sheetPr>
  <dimension ref="A1:K27"/>
  <sheetViews>
    <sheetView showGridLines="0" workbookViewId="0">
      <pane ySplit="5" topLeftCell="A6" activePane="bottomLeft" state="frozen"/>
      <selection pane="bottomLeft" activeCell="A1" sqref="A1"/>
    </sheetView>
  </sheetViews>
  <sheetFormatPr baseColWidth="8" defaultRowHeight="15" outlineLevelCol="0"/>
  <cols>
    <col width="30" customWidth="1" min="1" max="1"/>
    <col width="18" customWidth="1" min="2" max="2"/>
    <col width="15" customWidth="1" min="3" max="3"/>
    <col width="13" customWidth="1" min="4" max="4"/>
    <col width="34" customWidth="1" min="5" max="5"/>
    <col hidden="1" width="3" customWidth="1" min="6" max="6"/>
    <col width="26" customWidth="1" min="7" max="7"/>
    <col width="15" customWidth="1" min="8" max="8"/>
    <col width="12" customWidth="1" min="9" max="9"/>
    <col width="12" customWidth="1" min="10" max="10"/>
    <col width="12" customWidth="1" min="11" max="11"/>
  </cols>
  <sheetData>
    <row r="1" ht="32" customHeight="1">
      <c r="A1" s="10" t="inlineStr">
        <is>
          <t>Budget</t>
        </is>
      </c>
    </row>
    <row r="2">
      <c r="A2" s="11" t="inlineStr">
        <is>
          <t>Your month on one page: what comes in, what goes out, and what is left.</t>
        </is>
      </c>
    </row>
    <row r="3">
      <c r="A3" s="12" t="inlineStr">
        <is>
          <t>Sample rows show how it works. Peach cells are the ones you type in; white cells work themselves out. Replace the sample rows with your own.</t>
        </is>
      </c>
      <c r="B3" s="13" t="n"/>
      <c r="C3" s="13" t="n"/>
      <c r="D3" s="13" t="n"/>
      <c r="E3" s="13" t="n"/>
      <c r="F3" s="13" t="n"/>
      <c r="G3" s="13" t="n"/>
      <c r="H3" s="13" t="n"/>
    </row>
    <row r="4"/>
    <row r="5" ht="18" customHeight="1">
      <c r="A5" s="14" t="inlineStr">
        <is>
          <t>Item</t>
        </is>
      </c>
      <c r="B5" s="14" t="inlineStr">
        <is>
          <t>Group</t>
        </is>
      </c>
      <c r="C5" s="14" t="inlineStr">
        <is>
          <t>Per month (£)</t>
        </is>
      </c>
      <c r="D5" s="14" t="inlineStr">
        <is>
          <t>Share of pay</t>
        </is>
      </c>
      <c r="E5" s="14" t="inlineStr">
        <is>
          <t>Notes</t>
        </is>
      </c>
      <c r="G5" s="15" t="inlineStr">
        <is>
          <t>Your month</t>
        </is>
      </c>
      <c r="H5" s="16" t="n"/>
    </row>
    <row r="6">
      <c r="A6" s="17" t="inlineStr">
        <is>
          <t>Take-home pay per month</t>
        </is>
      </c>
      <c r="B6" s="11" t="inlineStr">
        <is>
          <t>Coming in</t>
        </is>
      </c>
      <c r="C6" s="60" t="n">
        <v>2400</v>
      </c>
      <c r="E6" s="61" t="inlineStr">
        <is>
          <t>After tax: what reaches your bank.</t>
        </is>
      </c>
      <c r="G6" s="20" t="inlineStr">
        <is>
          <t>Coming in</t>
        </is>
      </c>
      <c r="H6" s="21">
        <f>C6</f>
        <v/>
      </c>
    </row>
    <row r="7">
      <c r="A7" s="62" t="inlineStr">
        <is>
          <t>Rent or mortgage</t>
        </is>
      </c>
      <c r="B7" s="61" t="inlineStr">
        <is>
          <t>Essentials</t>
        </is>
      </c>
      <c r="C7" s="63" t="n">
        <v>850</v>
      </c>
      <c r="D7" s="24">
        <f>IF(OR(C7="",$C$6=0),"",C7/$C$6)</f>
        <v/>
      </c>
      <c r="E7" s="61" t="n"/>
      <c r="F7" s="25">
        <f>IF(N(C7)&gt;0,C7+ROW()/1000000,"")</f>
        <v/>
      </c>
      <c r="G7" s="20" t="inlineStr">
        <is>
          <t>Going out</t>
        </is>
      </c>
      <c r="H7" s="21">
        <f>C27</f>
        <v/>
      </c>
    </row>
    <row r="8">
      <c r="A8" s="62" t="inlineStr">
        <is>
          <t>Council tax</t>
        </is>
      </c>
      <c r="B8" s="61" t="inlineStr">
        <is>
          <t>Essentials</t>
        </is>
      </c>
      <c r="C8" s="63" t="n">
        <v>140</v>
      </c>
      <c r="D8" s="24">
        <f>IF(OR(C8="",$C$6=0),"",C8/$C$6)</f>
        <v/>
      </c>
      <c r="E8" s="61" t="n"/>
      <c r="F8" s="25">
        <f>IF(N(C8)&gt;0,C8+ROW()/1000000,"")</f>
        <v/>
      </c>
      <c r="G8" s="17">
        <f>IF(H6-H7&lt;0,"Overspent","Left over")</f>
        <v/>
      </c>
      <c r="H8" s="26">
        <f>ABS(H6-H7)</f>
        <v/>
      </c>
    </row>
    <row r="9" ht="18" customHeight="1">
      <c r="A9" s="62" t="inlineStr">
        <is>
          <t>Energy</t>
        </is>
      </c>
      <c r="B9" s="61" t="inlineStr">
        <is>
          <t>Essentials</t>
        </is>
      </c>
      <c r="C9" s="63" t="n">
        <v>120</v>
      </c>
      <c r="D9" s="24">
        <f>IF(OR(C9="",$C$6=0),"",C9/$C$6)</f>
        <v/>
      </c>
      <c r="E9" s="61" t="n"/>
      <c r="F9" s="25">
        <f>IF(N(C9)&gt;0,C9+ROW()/1000000,"")</f>
        <v/>
      </c>
      <c r="G9" s="27">
        <f>IF(AND(H6=0,H7=0),"Add your take-home pay and costs to see what is left.",IF(H6=0,"Add your take-home pay to see what is left.",IF(H6-H7&lt;0,"You are spending "&amp;TEXT(H7-H6,"£#,##0.00")&amp;" a month more than comes in.",IF(H6=H7,"Every pound has a job. Nothing is left over.","You have "&amp;TEXT(H6-H7,"£#,##0.00")&amp;" a month left over."))))</f>
        <v/>
      </c>
    </row>
    <row r="10">
      <c r="A10" s="62" t="inlineStr">
        <is>
          <t>Water</t>
        </is>
      </c>
      <c r="B10" s="61" t="inlineStr">
        <is>
          <t>Essentials</t>
        </is>
      </c>
      <c r="C10" s="63" t="n">
        <v>40</v>
      </c>
      <c r="D10" s="24">
        <f>IF(OR(C10="",$C$6=0),"",C10/$C$6)</f>
        <v/>
      </c>
      <c r="E10" s="61" t="n"/>
      <c r="F10" s="25">
        <f>IF(N(C10)&gt;0,C10+ROW()/1000000,"")</f>
        <v/>
      </c>
    </row>
    <row r="11">
      <c r="A11" s="62" t="inlineStr">
        <is>
          <t>Phone and broadband</t>
        </is>
      </c>
      <c r="B11" s="61" t="inlineStr">
        <is>
          <t>Essentials</t>
        </is>
      </c>
      <c r="C11" s="63" t="n">
        <v>45</v>
      </c>
      <c r="D11" s="24">
        <f>IF(OR(C11="",$C$6=0),"",C11/$C$6)</f>
        <v/>
      </c>
      <c r="E11" s="61" t="n"/>
      <c r="F11" s="25">
        <f>IF(N(C11)&gt;0,C11+ROW()/1000000,"")</f>
        <v/>
      </c>
    </row>
    <row r="12" ht="18" customHeight="1">
      <c r="A12" s="62" t="inlineStr">
        <is>
          <t>Transport</t>
        </is>
      </c>
      <c r="B12" s="61" t="inlineStr">
        <is>
          <t>Essentials</t>
        </is>
      </c>
      <c r="C12" s="63" t="n">
        <v>150</v>
      </c>
      <c r="D12" s="24">
        <f>IF(OR(C12="",$C$6=0),"",C12/$C$6)</f>
        <v/>
      </c>
      <c r="E12" s="61" t="n"/>
      <c r="F12" s="25">
        <f>IF(N(C12)&gt;0,C12+ROW()/1000000,"")</f>
        <v/>
      </c>
      <c r="G12" s="14" t="inlineStr">
        <is>
          <t>How it splits</t>
        </is>
      </c>
      <c r="H12" s="14" t="inlineStr">
        <is>
          <t>Per month</t>
        </is>
      </c>
      <c r="I12" s="14" t="inlineStr">
        <is>
          <t>Share</t>
        </is>
      </c>
      <c r="J12" s="14" t="inlineStr">
        <is>
          <t>Guide</t>
        </is>
      </c>
      <c r="K12" s="15" t="inlineStr">
        <is>
          <t>Guide (£)</t>
        </is>
      </c>
    </row>
    <row r="13">
      <c r="A13" s="62" t="inlineStr">
        <is>
          <t>Food and groceries</t>
        </is>
      </c>
      <c r="B13" s="61" t="inlineStr">
        <is>
          <t>Essentials</t>
        </is>
      </c>
      <c r="C13" s="63" t="n">
        <v>320</v>
      </c>
      <c r="D13" s="24">
        <f>IF(OR(C13="",$C$6=0),"",C13/$C$6)</f>
        <v/>
      </c>
      <c r="E13" s="61" t="n"/>
      <c r="F13" s="25">
        <f>IF(N(C13)&gt;0,C13+ROW()/1000000,"")</f>
        <v/>
      </c>
      <c r="G13" s="20" t="inlineStr">
        <is>
          <t>Essentials</t>
        </is>
      </c>
      <c r="H13" s="21">
        <f>SUMIF($B$7:$B$26,G13,$C$7:$C$26)</f>
        <v/>
      </c>
      <c r="I13" s="28">
        <f>IF($C$6=0,"",H13/$C$6)</f>
        <v/>
      </c>
      <c r="J13" s="29" t="n">
        <v>0.5</v>
      </c>
      <c r="K13" s="30">
        <f>$C$6*J13</f>
        <v/>
      </c>
    </row>
    <row r="14">
      <c r="A14" s="62" t="inlineStr">
        <is>
          <t>Insurance</t>
        </is>
      </c>
      <c r="B14" s="61" t="inlineStr">
        <is>
          <t>Essentials</t>
        </is>
      </c>
      <c r="C14" s="63" t="n">
        <v>35</v>
      </c>
      <c r="D14" s="24">
        <f>IF(OR(C14="",$C$6=0),"",C14/$C$6)</f>
        <v/>
      </c>
      <c r="E14" s="61" t="n"/>
      <c r="F14" s="25">
        <f>IF(N(C14)&gt;0,C14+ROW()/1000000,"")</f>
        <v/>
      </c>
      <c r="G14" s="20" t="inlineStr">
        <is>
          <t>The rest</t>
        </is>
      </c>
      <c r="H14" s="21">
        <f>SUMIF($B$7:$B$26,G14,$C$7:$C$26)</f>
        <v/>
      </c>
      <c r="I14" s="28">
        <f>IF($C$6=0,"",H14/$C$6)</f>
        <v/>
      </c>
      <c r="J14" s="29" t="n">
        <v>0.3</v>
      </c>
      <c r="K14" s="30">
        <f>$C$6*J14</f>
        <v/>
      </c>
    </row>
    <row r="15">
      <c r="A15" s="62" t="inlineStr">
        <is>
          <t>Subscriptions</t>
        </is>
      </c>
      <c r="B15" s="61" t="inlineStr">
        <is>
          <t>The rest</t>
        </is>
      </c>
      <c r="C15" s="63" t="n">
        <v>40</v>
      </c>
      <c r="D15" s="24">
        <f>IF(OR(C15="",$C$6=0),"",C15/$C$6)</f>
        <v/>
      </c>
      <c r="E15" s="61" t="n"/>
      <c r="F15" s="25">
        <f>IF(N(C15)&gt;0,C15+ROW()/1000000,"")</f>
        <v/>
      </c>
      <c r="G15" s="20" t="inlineStr">
        <is>
          <t>Savings and debt</t>
        </is>
      </c>
      <c r="H15" s="21">
        <f>SUMIF($B$7:$B$26,G15,$C$7:$C$26)</f>
        <v/>
      </c>
      <c r="I15" s="28">
        <f>IF($C$6=0,"",H15/$C$6)</f>
        <v/>
      </c>
      <c r="J15" s="29" t="n">
        <v>0.2</v>
      </c>
      <c r="K15" s="30">
        <f>$C$6*J15</f>
        <v/>
      </c>
    </row>
    <row r="16">
      <c r="A16" s="62" t="inlineStr">
        <is>
          <t>Everything else</t>
        </is>
      </c>
      <c r="B16" s="61" t="inlineStr">
        <is>
          <t>The rest</t>
        </is>
      </c>
      <c r="C16" s="63" t="n">
        <v>110</v>
      </c>
      <c r="D16" s="24">
        <f>IF(OR(C16="",$C$6=0),"",C16/$C$6)</f>
        <v/>
      </c>
      <c r="E16" s="61" t="n"/>
      <c r="F16" s="25">
        <f>IF(N(C16)&gt;0,C16+ROW()/1000000,"")</f>
        <v/>
      </c>
      <c r="G16" s="20">
        <f>IF(H6-H7&lt;0,"Overspent","Left over")</f>
        <v/>
      </c>
      <c r="H16" s="21">
        <f>ABS(H6-H7)</f>
        <v/>
      </c>
      <c r="I16" s="28">
        <f>IF($C$6=0,"",H16/$C$6)</f>
        <v/>
      </c>
    </row>
    <row r="17">
      <c r="A17" s="62" t="inlineStr">
        <is>
          <t>Debt repayments</t>
        </is>
      </c>
      <c r="B17" s="61" t="inlineStr">
        <is>
          <t>Savings and debt</t>
        </is>
      </c>
      <c r="C17" s="63" t="n">
        <v>100</v>
      </c>
      <c r="D17" s="24">
        <f>IF(OR(C17="",$C$6=0),"",C17/$C$6)</f>
        <v/>
      </c>
      <c r="E17" s="61" t="n"/>
      <c r="F17" s="25">
        <f>IF(N(C17)&gt;0,C17+ROW()/1000000,"")</f>
        <v/>
      </c>
      <c r="G17" s="8" t="inlineStr">
        <is>
          <t>Guide = the 50/30/20 rule of thumb. It is a starting point, not a target everyone can hit.</t>
        </is>
      </c>
    </row>
    <row r="18">
      <c r="A18" s="62" t="inlineStr">
        <is>
          <t>Savings</t>
        </is>
      </c>
      <c r="B18" s="61" t="inlineStr">
        <is>
          <t>Savings and debt</t>
        </is>
      </c>
      <c r="C18" s="63" t="n">
        <v>200</v>
      </c>
      <c r="D18" s="24">
        <f>IF(OR(C18="",$C$6=0),"",C18/$C$6)</f>
        <v/>
      </c>
      <c r="E18" s="61" t="n"/>
      <c r="F18" s="25">
        <f>IF(N(C18)&gt;0,C18+ROW()/1000000,"")</f>
        <v/>
      </c>
    </row>
    <row r="19">
      <c r="A19" s="62" t="n"/>
      <c r="B19" s="61" t="n"/>
      <c r="C19" s="63" t="n"/>
      <c r="D19" s="24">
        <f>IF(OR(C19="",$C$6=0),"",C19/$C$6)</f>
        <v/>
      </c>
      <c r="E19" s="61" t="n"/>
      <c r="F19" s="25">
        <f>IF(N(C19)&gt;0,C19+ROW()/1000000,"")</f>
        <v/>
      </c>
    </row>
    <row r="20" ht="30" customHeight="1">
      <c r="A20" s="62" t="n"/>
      <c r="B20" s="61" t="n"/>
      <c r="C20" s="63" t="n"/>
      <c r="D20" s="24">
        <f>IF(OR(C20="",$C$6=0),"",C20/$C$6)</f>
        <v/>
      </c>
      <c r="E20" s="61" t="n"/>
      <c r="F20" s="25">
        <f>IF(N(C20)&gt;0,C20+ROW()/1000000,"")</f>
        <v/>
      </c>
      <c r="G20" s="14" t="inlineStr">
        <is>
          <t>Your three biggest costs</t>
        </is>
      </c>
      <c r="H20" s="14" t="inlineStr">
        <is>
          <t>Per month</t>
        </is>
      </c>
      <c r="I20" s="14" t="inlineStr">
        <is>
          <t>Of your pay</t>
        </is>
      </c>
    </row>
    <row r="21">
      <c r="A21" s="62" t="n"/>
      <c r="B21" s="61" t="n"/>
      <c r="C21" s="63" t="n"/>
      <c r="D21" s="24">
        <f>IF(OR(C21="",$C$6=0),"",C21/$C$6)</f>
        <v/>
      </c>
      <c r="E21" s="61" t="n"/>
      <c r="F21" s="25">
        <f>IF(N(C21)&gt;0,C21+ROW()/1000000,"")</f>
        <v/>
      </c>
      <c r="G21" s="20">
        <f>IFERROR(INDEX($A$7:$A$26,MATCH(LARGE($F$7:$F$26,1),$F$7:$F$26,0)),"")</f>
        <v/>
      </c>
      <c r="H21" s="21">
        <f>IFERROR(INDEX($C$7:$C$26,MATCH(LARGE($F$7:$F$26,1),$F$7:$F$26,0)),"")</f>
        <v/>
      </c>
      <c r="I21" s="28">
        <f>IF(OR(H21="",$C$6=0),"",H21/$C$6)</f>
        <v/>
      </c>
    </row>
    <row r="22">
      <c r="A22" s="62" t="n"/>
      <c r="B22" s="61" t="n"/>
      <c r="C22" s="63" t="n"/>
      <c r="D22" s="24">
        <f>IF(OR(C22="",$C$6=0),"",C22/$C$6)</f>
        <v/>
      </c>
      <c r="E22" s="61" t="n"/>
      <c r="F22" s="25">
        <f>IF(N(C22)&gt;0,C22+ROW()/1000000,"")</f>
        <v/>
      </c>
      <c r="G22" s="20">
        <f>IFERROR(INDEX($A$7:$A$26,MATCH(LARGE($F$7:$F$26,2),$F$7:$F$26,0)),"")</f>
        <v/>
      </c>
      <c r="H22" s="21">
        <f>IFERROR(INDEX($C$7:$C$26,MATCH(LARGE($F$7:$F$26,2),$F$7:$F$26,0)),"")</f>
        <v/>
      </c>
      <c r="I22" s="28">
        <f>IF(OR(H22="",$C$6=0),"",H22/$C$6)</f>
        <v/>
      </c>
    </row>
    <row r="23">
      <c r="A23" s="62" t="n"/>
      <c r="B23" s="61" t="n"/>
      <c r="C23" s="63" t="n"/>
      <c r="D23" s="24">
        <f>IF(OR(C23="",$C$6=0),"",C23/$C$6)</f>
        <v/>
      </c>
      <c r="E23" s="61" t="n"/>
      <c r="F23" s="25">
        <f>IF(N(C23)&gt;0,C23+ROW()/1000000,"")</f>
        <v/>
      </c>
      <c r="G23" s="20">
        <f>IFERROR(INDEX($A$7:$A$26,MATCH(LARGE($F$7:$F$26,3),$F$7:$F$26,0)),"")</f>
        <v/>
      </c>
      <c r="H23" s="21">
        <f>IFERROR(INDEX($C$7:$C$26,MATCH(LARGE($F$7:$F$26,3),$F$7:$F$26,0)),"")</f>
        <v/>
      </c>
      <c r="I23" s="28">
        <f>IF(OR(H23="",$C$6=0),"",H23/$C$6)</f>
        <v/>
      </c>
    </row>
    <row r="24">
      <c r="A24" s="62" t="n"/>
      <c r="B24" s="61" t="n"/>
      <c r="C24" s="63" t="n"/>
      <c r="D24" s="24">
        <f>IF(OR(C24="",$C$6=0),"",C24/$C$6)</f>
        <v/>
      </c>
      <c r="E24" s="61" t="n"/>
      <c r="F24" s="25">
        <f>IF(N(C24)&gt;0,C24+ROW()/1000000,"")</f>
        <v/>
      </c>
    </row>
    <row r="25">
      <c r="A25" s="62" t="n"/>
      <c r="B25" s="61" t="n"/>
      <c r="C25" s="63" t="n"/>
      <c r="D25" s="24">
        <f>IF(OR(C25="",$C$6=0),"",C25/$C$6)</f>
        <v/>
      </c>
      <c r="E25" s="61" t="n"/>
      <c r="F25" s="25">
        <f>IF(N(C25)&gt;0,C25+ROW()/1000000,"")</f>
        <v/>
      </c>
    </row>
    <row r="26">
      <c r="A26" s="62" t="n"/>
      <c r="B26" s="61" t="n"/>
      <c r="C26" s="63" t="n"/>
      <c r="D26" s="24">
        <f>IF(OR(C26="",$C$6=0),"",C26/$C$6)</f>
        <v/>
      </c>
      <c r="E26" s="61" t="n"/>
      <c r="F26" s="25">
        <f>IF(N(C26)&gt;0,C26+ROW()/1000000,"")</f>
        <v/>
      </c>
    </row>
    <row r="27">
      <c r="A27" s="31" t="inlineStr">
        <is>
          <t>Total going out</t>
        </is>
      </c>
      <c r="B27" s="32" t="n"/>
      <c r="C27" s="33">
        <f>SUM(C7:C26)</f>
        <v/>
      </c>
      <c r="D27" s="34">
        <f>IF($C$6=0,"",C27/$C$6)</f>
        <v/>
      </c>
      <c r="E27" s="32" t="n"/>
    </row>
  </sheetData>
  <sheetProtection selectLockedCells="0" selectUnlockedCells="0" sheet="1" objects="0" insertRows="1" insertHyperlinks="1" autoFilter="1" scenarios="0" formatColumns="1" deleteColumns="1" insertColumns="1" pivotTables="1" deleteRows="1" formatCells="1" formatRows="1" sort="1" password="CF02"/>
  <mergeCells count="2">
    <mergeCell ref="G17:J18"/>
    <mergeCell ref="G9:J10"/>
  </mergeCells>
  <conditionalFormatting sqref="G8:H8">
    <cfRule type="expression" priority="1" dxfId="0" stopIfTrue="0">
      <formula>$H$6-$H$7&lt;0</formula>
    </cfRule>
    <cfRule type="expression" priority="2" dxfId="1" stopIfTrue="0">
      <formula>$H$6-$H$7&gt;=0</formula>
    </cfRule>
  </conditionalFormatting>
  <conditionalFormatting sqref="G16:I16">
    <cfRule type="expression" priority="3" dxfId="2" stopIfTrue="0">
      <formula>$H$6-$H$7&lt;0</formula>
    </cfRule>
  </conditionalFormatting>
  <dataValidations count="2">
    <dataValidation sqref="B7:B26" showDropDown="0" showInputMessage="0" showErrorMessage="1" allowBlank="1" errorTitle="Not in the list" error="Pick one from the list." prompt="Essentials, The rest, or Savings and debt" type="list">
      <formula1>Lists!$A$2:$A$4</formula1>
    </dataValidation>
    <dataValidation sqref="C6:C26" showDropDown="0" showInputMessage="0" showErrorMessage="1" allowBlank="1" errorTitle="Check the amount" error="Enter £0 or more." prompt="Type an amount in pounds, for example 45.50." type="decimal" operator="greaterThanOrEqual">
      <formula1>0</formula1>
    </dataValidation>
  </dataValidations>
  <printOptions horizontalCentered="0"/>
  <pageMargins left="0.75" right="0.75" top="1" bottom="1" header="0.5" footer="0.5"/>
  <pageSetup orientation="landscape" fitToHeight="0" fitToWidth="1"/>
  <headerFooter>
    <oddHeader>&amp;C&amp;12 &amp;KB3261EEXAMPLE ONLY. LOCKED. NOT FOR USE. Buy the full pack at rulemind.co.uk</oddHeader>
    <oddFooter>&amp;L&amp;8 RuleMind · rulemind.co.uk&amp;C&amp;KB3261EEXAMPLE ONLY. LOCKED. NOT FOR USE. Buy the full pack at rulemind.co.uk&amp;R&amp;8 Page &amp;P of &amp;N</oddFooter>
    <evenHeader/>
    <evenFooter/>
    <firstHeader/>
    <firstFooter/>
  </headerFooter>
  <drawing xmlns:r="http://schemas.openxmlformats.org/officeDocument/2006/relationships" r:id="rId1"/>
</worksheet>
</file>

<file path=xl/worksheets/sheet4.xml><?xml version="1.0" encoding="utf-8"?>
<worksheet xmlns="http://schemas.openxmlformats.org/spreadsheetml/2006/main">
  <sheetPr>
    <tabColor rgb="00B3261E"/>
    <outlinePr summaryBelow="1" summaryRight="1"/>
    <pageSetUpPr fitToPage="1"/>
  </sheetPr>
  <dimension ref="A1:R29"/>
  <sheetViews>
    <sheetView showGridLines="0" workbookViewId="0">
      <pane xSplit="3" ySplit="5" topLeftCell="D6" activePane="bottomRight" state="frozen"/>
      <selection pane="topRight"/>
      <selection pane="bottomLeft"/>
      <selection pane="bottomRight" activeCell="A1" sqref="A1"/>
    </sheetView>
  </sheetViews>
  <sheetFormatPr baseColWidth="8" defaultRowHeight="15" outlineLevelCol="0"/>
  <cols>
    <col width="30" customWidth="1" min="1" max="1"/>
    <col width="16" customWidth="1" min="2" max="2"/>
    <col width="13"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 width="13" customWidth="1" min="16" max="16"/>
    <col width="13" customWidth="1" min="17" max="17"/>
    <col width="14" customWidth="1" min="18" max="18"/>
  </cols>
  <sheetData>
    <row r="1" ht="32" customHeight="1">
      <c r="A1" s="10" t="inlineStr">
        <is>
          <t>Month by month</t>
        </is>
      </c>
    </row>
    <row r="2">
      <c r="A2" s="11" t="inlineStr">
        <is>
          <t>Type what you actually spent each month. Red means over the budget for that line.</t>
        </is>
      </c>
      <c r="E2" s="35" t="inlineStr">
        <is>
          <t>First month of your year:</t>
        </is>
      </c>
      <c r="H2" s="64" t="n">
        <v>46113</v>
      </c>
    </row>
    <row r="3">
      <c r="A3" s="12" t="inlineStr">
        <is>
          <t>Sample rows show how it works. Peach cells are the ones you type in; white cells work themselves out. Replace the sample rows with your own.</t>
        </is>
      </c>
      <c r="B3" s="13" t="n"/>
      <c r="C3" s="13" t="n"/>
      <c r="D3" s="13" t="n"/>
      <c r="E3" s="13" t="n"/>
      <c r="F3" s="13" t="n"/>
      <c r="G3" s="13" t="n"/>
      <c r="H3" s="13" t="n"/>
      <c r="I3" s="13" t="n"/>
      <c r="J3" s="13" t="n"/>
      <c r="K3" s="13" t="n"/>
      <c r="L3" s="13" t="n"/>
      <c r="M3" s="13" t="n"/>
      <c r="N3" s="13" t="n"/>
      <c r="O3" s="13" t="n"/>
      <c r="P3" s="13" t="n"/>
      <c r="Q3" s="13" t="n"/>
      <c r="R3" s="13" t="n"/>
    </row>
    <row r="4"/>
    <row r="5" ht="30" customHeight="1">
      <c r="A5" s="14" t="inlineStr">
        <is>
          <t>Item</t>
        </is>
      </c>
      <c r="B5" s="14" t="inlineStr">
        <is>
          <t>Group</t>
        </is>
      </c>
      <c r="C5" s="14" t="inlineStr">
        <is>
          <t>Budget per month</t>
        </is>
      </c>
      <c r="D5" s="37">
        <f>$H$2</f>
        <v/>
      </c>
      <c r="E5" s="37">
        <f>EDATE(D5,1)</f>
        <v/>
      </c>
      <c r="F5" s="37">
        <f>EDATE(E5,1)</f>
        <v/>
      </c>
      <c r="G5" s="37">
        <f>EDATE(F5,1)</f>
        <v/>
      </c>
      <c r="H5" s="37">
        <f>EDATE(G5,1)</f>
        <v/>
      </c>
      <c r="I5" s="37">
        <f>EDATE(H5,1)</f>
        <v/>
      </c>
      <c r="J5" s="37">
        <f>EDATE(I5,1)</f>
        <v/>
      </c>
      <c r="K5" s="37">
        <f>EDATE(J5,1)</f>
        <v/>
      </c>
      <c r="L5" s="37">
        <f>EDATE(K5,1)</f>
        <v/>
      </c>
      <c r="M5" s="37">
        <f>EDATE(L5,1)</f>
        <v/>
      </c>
      <c r="N5" s="37">
        <f>EDATE(M5,1)</f>
        <v/>
      </c>
      <c r="O5" s="37">
        <f>EDATE(N5,1)</f>
        <v/>
      </c>
      <c r="P5" s="14" t="inlineStr">
        <is>
          <t>Actual so far</t>
        </is>
      </c>
      <c r="Q5" s="14" t="inlineStr">
        <is>
          <t>Budget so far</t>
        </is>
      </c>
      <c r="R5" s="14" t="inlineStr">
        <is>
          <t>Over (+) / under (-)</t>
        </is>
      </c>
    </row>
    <row r="6">
      <c r="A6" s="38">
        <f>IF(Budget!A6="","",Budget!A6)</f>
        <v/>
      </c>
      <c r="B6" s="39">
        <f>IF(Budget!B6="","",Budget!B6)</f>
        <v/>
      </c>
      <c r="C6" s="40">
        <f>IF(Budget!C6="","",Budget!C6)</f>
        <v/>
      </c>
      <c r="D6" s="63" t="n">
        <v>2400</v>
      </c>
      <c r="E6" s="63" t="n">
        <v>2400</v>
      </c>
      <c r="F6" s="63" t="n">
        <v>2400</v>
      </c>
      <c r="G6" s="63" t="n">
        <v>2400</v>
      </c>
      <c r="H6" s="63" t="n">
        <v>2520</v>
      </c>
      <c r="I6" s="63" t="n">
        <v>2400</v>
      </c>
      <c r="J6" s="63" t="n"/>
      <c r="K6" s="63" t="n"/>
      <c r="L6" s="63" t="n"/>
      <c r="M6" s="63" t="n"/>
      <c r="N6" s="63" t="n"/>
      <c r="O6" s="63" t="n"/>
      <c r="P6" s="26">
        <f>IF(COUNT(D6:O6)=0,"",SUM(D6:O6))</f>
        <v/>
      </c>
      <c r="Q6" s="21">
        <f>IF(OR(C6="",COUNT($D$6:$O$6)=0),"",C6*COUNT($D$6:$O$6))</f>
        <v/>
      </c>
      <c r="R6" s="21">
        <f>IF(OR(P6="",Q6=""),"",P6-Q6)</f>
        <v/>
      </c>
    </row>
    <row r="7">
      <c r="A7" s="41">
        <f>IF(Budget!A7="","",Budget!A7)</f>
        <v/>
      </c>
      <c r="B7" s="39">
        <f>IF(Budget!B7="","",Budget!B7)</f>
        <v/>
      </c>
      <c r="C7" s="40">
        <f>IF(Budget!C7="","",Budget!C7)</f>
        <v/>
      </c>
      <c r="D7" s="63" t="n">
        <v>850</v>
      </c>
      <c r="E7" s="63" t="n">
        <v>850</v>
      </c>
      <c r="F7" s="63" t="n">
        <v>850</v>
      </c>
      <c r="G7" s="63" t="n">
        <v>850</v>
      </c>
      <c r="H7" s="63" t="n">
        <v>850</v>
      </c>
      <c r="I7" s="63" t="n">
        <v>850</v>
      </c>
      <c r="J7" s="63" t="n"/>
      <c r="K7" s="63" t="n"/>
      <c r="L7" s="63" t="n"/>
      <c r="M7" s="63" t="n"/>
      <c r="N7" s="63" t="n"/>
      <c r="O7" s="63" t="n"/>
      <c r="P7" s="26">
        <f>IF(COUNT(D7:O7)=0,"",SUM(D7:O7))</f>
        <v/>
      </c>
      <c r="Q7" s="21">
        <f>IF(OR(C7="",COUNT($D$6:$O$6)=0),"",C7*COUNT($D$6:$O$6))</f>
        <v/>
      </c>
      <c r="R7" s="21">
        <f>IF(OR(P7="",Q7=""),"",P7-Q7)</f>
        <v/>
      </c>
    </row>
    <row r="8">
      <c r="A8" s="41">
        <f>IF(Budget!A8="","",Budget!A8)</f>
        <v/>
      </c>
      <c r="B8" s="39">
        <f>IF(Budget!B8="","",Budget!B8)</f>
        <v/>
      </c>
      <c r="C8" s="40">
        <f>IF(Budget!C8="","",Budget!C8)</f>
        <v/>
      </c>
      <c r="D8" s="63" t="n">
        <v>140</v>
      </c>
      <c r="E8" s="63" t="n">
        <v>140</v>
      </c>
      <c r="F8" s="63" t="n">
        <v>140</v>
      </c>
      <c r="G8" s="63" t="n">
        <v>140</v>
      </c>
      <c r="H8" s="63" t="n">
        <v>140</v>
      </c>
      <c r="I8" s="63" t="n">
        <v>140</v>
      </c>
      <c r="J8" s="63" t="n"/>
      <c r="K8" s="63" t="n"/>
      <c r="L8" s="63" t="n"/>
      <c r="M8" s="63" t="n"/>
      <c r="N8" s="63" t="n"/>
      <c r="O8" s="63" t="n"/>
      <c r="P8" s="26">
        <f>IF(COUNT(D8:O8)=0,"",SUM(D8:O8))</f>
        <v/>
      </c>
      <c r="Q8" s="21">
        <f>IF(OR(C8="",COUNT($D$6:$O$6)=0),"",C8*COUNT($D$6:$O$6))</f>
        <v/>
      </c>
      <c r="R8" s="21">
        <f>IF(OR(P8="",Q8=""),"",P8-Q8)</f>
        <v/>
      </c>
    </row>
    <row r="9">
      <c r="A9" s="41">
        <f>IF(Budget!A9="","",Budget!A9)</f>
        <v/>
      </c>
      <c r="B9" s="39">
        <f>IF(Budget!B9="","",Budget!B9)</f>
        <v/>
      </c>
      <c r="C9" s="40">
        <f>IF(Budget!C9="","",Budget!C9)</f>
        <v/>
      </c>
      <c r="D9" s="63" t="n">
        <v>113.94</v>
      </c>
      <c r="E9" s="63" t="n">
        <v>105.64</v>
      </c>
      <c r="F9" s="63" t="n">
        <v>129.64</v>
      </c>
      <c r="G9" s="63" t="n">
        <v>101.88</v>
      </c>
      <c r="H9" s="63" t="n">
        <v>124.12</v>
      </c>
      <c r="I9" s="63" t="n">
        <v>115.95</v>
      </c>
      <c r="J9" s="63" t="n"/>
      <c r="K9" s="63" t="n"/>
      <c r="L9" s="63" t="n"/>
      <c r="M9" s="63" t="n"/>
      <c r="N9" s="63" t="n"/>
      <c r="O9" s="63" t="n"/>
      <c r="P9" s="26">
        <f>IF(COUNT(D9:O9)=0,"",SUM(D9:O9))</f>
        <v/>
      </c>
      <c r="Q9" s="21">
        <f>IF(OR(C9="",COUNT($D$6:$O$6)=0),"",C9*COUNT($D$6:$O$6))</f>
        <v/>
      </c>
      <c r="R9" s="21">
        <f>IF(OR(P9="",Q9=""),"",P9-Q9)</f>
        <v/>
      </c>
    </row>
    <row r="10">
      <c r="A10" s="41">
        <f>IF(Budget!A10="","",Budget!A10)</f>
        <v/>
      </c>
      <c r="B10" s="39">
        <f>IF(Budget!B10="","",Budget!B10)</f>
        <v/>
      </c>
      <c r="C10" s="40">
        <f>IF(Budget!C10="","",Budget!C10)</f>
        <v/>
      </c>
      <c r="D10" s="63" t="n">
        <v>40</v>
      </c>
      <c r="E10" s="63" t="n">
        <v>40</v>
      </c>
      <c r="F10" s="63" t="n">
        <v>40</v>
      </c>
      <c r="G10" s="63" t="n">
        <v>40</v>
      </c>
      <c r="H10" s="63" t="n">
        <v>40</v>
      </c>
      <c r="I10" s="63" t="n">
        <v>40</v>
      </c>
      <c r="J10" s="63" t="n"/>
      <c r="K10" s="63" t="n"/>
      <c r="L10" s="63" t="n"/>
      <c r="M10" s="63" t="n"/>
      <c r="N10" s="63" t="n"/>
      <c r="O10" s="63" t="n"/>
      <c r="P10" s="26">
        <f>IF(COUNT(D10:O10)=0,"",SUM(D10:O10))</f>
        <v/>
      </c>
      <c r="Q10" s="21">
        <f>IF(OR(C10="",COUNT($D$6:$O$6)=0),"",C10*COUNT($D$6:$O$6))</f>
        <v/>
      </c>
      <c r="R10" s="21">
        <f>IF(OR(P10="",Q10=""),"",P10-Q10)</f>
        <v/>
      </c>
    </row>
    <row r="11">
      <c r="A11" s="41">
        <f>IF(Budget!A11="","",Budget!A11)</f>
        <v/>
      </c>
      <c r="B11" s="39">
        <f>IF(Budget!B11="","",Budget!B11)</f>
        <v/>
      </c>
      <c r="C11" s="40">
        <f>IF(Budget!C11="","",Budget!C11)</f>
        <v/>
      </c>
      <c r="D11" s="63" t="n">
        <v>45</v>
      </c>
      <c r="E11" s="63" t="n">
        <v>45</v>
      </c>
      <c r="F11" s="63" t="n">
        <v>45</v>
      </c>
      <c r="G11" s="63" t="n">
        <v>45</v>
      </c>
      <c r="H11" s="63" t="n">
        <v>45</v>
      </c>
      <c r="I11" s="63" t="n">
        <v>45</v>
      </c>
      <c r="J11" s="63" t="n"/>
      <c r="K11" s="63" t="n"/>
      <c r="L11" s="63" t="n"/>
      <c r="M11" s="63" t="n"/>
      <c r="N11" s="63" t="n"/>
      <c r="O11" s="63" t="n"/>
      <c r="P11" s="26">
        <f>IF(COUNT(D11:O11)=0,"",SUM(D11:O11))</f>
        <v/>
      </c>
      <c r="Q11" s="21">
        <f>IF(OR(C11="",COUNT($D$6:$O$6)=0),"",C11*COUNT($D$6:$O$6))</f>
        <v/>
      </c>
      <c r="R11" s="21">
        <f>IF(OR(P11="",Q11=""),"",P11-Q11)</f>
        <v/>
      </c>
    </row>
    <row r="12">
      <c r="A12" s="41">
        <f>IF(Budget!A12="","",Budget!A12)</f>
        <v/>
      </c>
      <c r="B12" s="39">
        <f>IF(Budget!B12="","",Budget!B12)</f>
        <v/>
      </c>
      <c r="C12" s="40">
        <f>IF(Budget!C12="","",Budget!C12)</f>
        <v/>
      </c>
      <c r="D12" s="63" t="n">
        <v>126.48</v>
      </c>
      <c r="E12" s="63" t="n">
        <v>153.45</v>
      </c>
      <c r="F12" s="63" t="n">
        <v>125.25</v>
      </c>
      <c r="G12" s="63" t="n">
        <v>149.02</v>
      </c>
      <c r="H12" s="63" t="n">
        <v>127.19</v>
      </c>
      <c r="I12" s="63" t="n">
        <v>128.44</v>
      </c>
      <c r="J12" s="63" t="n"/>
      <c r="K12" s="63" t="n"/>
      <c r="L12" s="63" t="n"/>
      <c r="M12" s="63" t="n"/>
      <c r="N12" s="63" t="n"/>
      <c r="O12" s="63" t="n"/>
      <c r="P12" s="26">
        <f>IF(COUNT(D12:O12)=0,"",SUM(D12:O12))</f>
        <v/>
      </c>
      <c r="Q12" s="21">
        <f>IF(OR(C12="",COUNT($D$6:$O$6)=0),"",C12*COUNT($D$6:$O$6))</f>
        <v/>
      </c>
      <c r="R12" s="21">
        <f>IF(OR(P12="",Q12=""),"",P12-Q12)</f>
        <v/>
      </c>
    </row>
    <row r="13">
      <c r="A13" s="41">
        <f>IF(Budget!A13="","",Budget!A13)</f>
        <v/>
      </c>
      <c r="B13" s="39">
        <f>IF(Budget!B13="","",Budget!B13)</f>
        <v/>
      </c>
      <c r="C13" s="40">
        <f>IF(Budget!C13="","",Budget!C13)</f>
        <v/>
      </c>
      <c r="D13" s="63" t="n">
        <v>316.74</v>
      </c>
      <c r="E13" s="63" t="n">
        <v>368.24</v>
      </c>
      <c r="F13" s="63" t="n">
        <v>278.25</v>
      </c>
      <c r="G13" s="63" t="n">
        <v>290.97</v>
      </c>
      <c r="H13" s="63" t="n">
        <v>342.71</v>
      </c>
      <c r="I13" s="63" t="n">
        <v>383.71</v>
      </c>
      <c r="J13" s="63" t="n"/>
      <c r="K13" s="63" t="n"/>
      <c r="L13" s="63" t="n"/>
      <c r="M13" s="63" t="n"/>
      <c r="N13" s="63" t="n"/>
      <c r="O13" s="63" t="n"/>
      <c r="P13" s="26">
        <f>IF(COUNT(D13:O13)=0,"",SUM(D13:O13))</f>
        <v/>
      </c>
      <c r="Q13" s="21">
        <f>IF(OR(C13="",COUNT($D$6:$O$6)=0),"",C13*COUNT($D$6:$O$6))</f>
        <v/>
      </c>
      <c r="R13" s="21">
        <f>IF(OR(P13="",Q13=""),"",P13-Q13)</f>
        <v/>
      </c>
    </row>
    <row r="14">
      <c r="A14" s="41">
        <f>IF(Budget!A14="","",Budget!A14)</f>
        <v/>
      </c>
      <c r="B14" s="39">
        <f>IF(Budget!B14="","",Budget!B14)</f>
        <v/>
      </c>
      <c r="C14" s="40">
        <f>IF(Budget!C14="","",Budget!C14)</f>
        <v/>
      </c>
      <c r="D14" s="63" t="n">
        <v>35</v>
      </c>
      <c r="E14" s="63" t="n">
        <v>35</v>
      </c>
      <c r="F14" s="63" t="n">
        <v>35</v>
      </c>
      <c r="G14" s="63" t="n">
        <v>35</v>
      </c>
      <c r="H14" s="63" t="n">
        <v>35</v>
      </c>
      <c r="I14" s="63" t="n">
        <v>35</v>
      </c>
      <c r="J14" s="63" t="n"/>
      <c r="K14" s="63" t="n"/>
      <c r="L14" s="63" t="n"/>
      <c r="M14" s="63" t="n"/>
      <c r="N14" s="63" t="n"/>
      <c r="O14" s="63" t="n"/>
      <c r="P14" s="26">
        <f>IF(COUNT(D14:O14)=0,"",SUM(D14:O14))</f>
        <v/>
      </c>
      <c r="Q14" s="21">
        <f>IF(OR(C14="",COUNT($D$6:$O$6)=0),"",C14*COUNT($D$6:$O$6))</f>
        <v/>
      </c>
      <c r="R14" s="21">
        <f>IF(OR(P14="",Q14=""),"",P14-Q14)</f>
        <v/>
      </c>
    </row>
    <row r="15">
      <c r="A15" s="41">
        <f>IF(Budget!A15="","",Budget!A15)</f>
        <v/>
      </c>
      <c r="B15" s="39">
        <f>IF(Budget!B15="","",Budget!B15)</f>
        <v/>
      </c>
      <c r="C15" s="40">
        <f>IF(Budget!C15="","",Budget!C15)</f>
        <v/>
      </c>
      <c r="D15" s="63" t="n">
        <v>40</v>
      </c>
      <c r="E15" s="63" t="n">
        <v>40</v>
      </c>
      <c r="F15" s="63" t="n">
        <v>40</v>
      </c>
      <c r="G15" s="63" t="n">
        <v>40</v>
      </c>
      <c r="H15" s="63" t="n">
        <v>40</v>
      </c>
      <c r="I15" s="63" t="n">
        <v>40</v>
      </c>
      <c r="J15" s="63" t="n"/>
      <c r="K15" s="63" t="n"/>
      <c r="L15" s="63" t="n"/>
      <c r="M15" s="63" t="n"/>
      <c r="N15" s="63" t="n"/>
      <c r="O15" s="63" t="n"/>
      <c r="P15" s="26">
        <f>IF(COUNT(D15:O15)=0,"",SUM(D15:O15))</f>
        <v/>
      </c>
      <c r="Q15" s="21">
        <f>IF(OR(C15="",COUNT($D$6:$O$6)=0),"",C15*COUNT($D$6:$O$6))</f>
        <v/>
      </c>
      <c r="R15" s="21">
        <f>IF(OR(P15="",Q15=""),"",P15-Q15)</f>
        <v/>
      </c>
    </row>
    <row r="16">
      <c r="A16" s="41">
        <f>IF(Budget!A16="","",Budget!A16)</f>
        <v/>
      </c>
      <c r="B16" s="39">
        <f>IF(Budget!B16="","",Budget!B16)</f>
        <v/>
      </c>
      <c r="C16" s="40">
        <f>IF(Budget!C16="","",Budget!C16)</f>
        <v/>
      </c>
      <c r="D16" s="63" t="n">
        <v>115.59</v>
      </c>
      <c r="E16" s="63" t="n">
        <v>107.65</v>
      </c>
      <c r="F16" s="63" t="n">
        <v>133.16</v>
      </c>
      <c r="G16" s="63" t="n">
        <v>92.25</v>
      </c>
      <c r="H16" s="63" t="n">
        <v>127.97</v>
      </c>
      <c r="I16" s="63" t="n">
        <v>102.94</v>
      </c>
      <c r="J16" s="63" t="n"/>
      <c r="K16" s="63" t="n"/>
      <c r="L16" s="63" t="n"/>
      <c r="M16" s="63" t="n"/>
      <c r="N16" s="63" t="n"/>
      <c r="O16" s="63" t="n"/>
      <c r="P16" s="26">
        <f>IF(COUNT(D16:O16)=0,"",SUM(D16:O16))</f>
        <v/>
      </c>
      <c r="Q16" s="21">
        <f>IF(OR(C16="",COUNT($D$6:$O$6)=0),"",C16*COUNT($D$6:$O$6))</f>
        <v/>
      </c>
      <c r="R16" s="21">
        <f>IF(OR(P16="",Q16=""),"",P16-Q16)</f>
        <v/>
      </c>
    </row>
    <row r="17">
      <c r="A17" s="41">
        <f>IF(Budget!A17="","",Budget!A17)</f>
        <v/>
      </c>
      <c r="B17" s="39">
        <f>IF(Budget!B17="","",Budget!B17)</f>
        <v/>
      </c>
      <c r="C17" s="40">
        <f>IF(Budget!C17="","",Budget!C17)</f>
        <v/>
      </c>
      <c r="D17" s="63" t="n">
        <v>100</v>
      </c>
      <c r="E17" s="63" t="n">
        <v>100</v>
      </c>
      <c r="F17" s="63" t="n">
        <v>100</v>
      </c>
      <c r="G17" s="63" t="n">
        <v>100</v>
      </c>
      <c r="H17" s="63" t="n">
        <v>100</v>
      </c>
      <c r="I17" s="63" t="n">
        <v>100</v>
      </c>
      <c r="J17" s="63" t="n"/>
      <c r="K17" s="63" t="n"/>
      <c r="L17" s="63" t="n"/>
      <c r="M17" s="63" t="n"/>
      <c r="N17" s="63" t="n"/>
      <c r="O17" s="63" t="n"/>
      <c r="P17" s="26">
        <f>IF(COUNT(D17:O17)=0,"",SUM(D17:O17))</f>
        <v/>
      </c>
      <c r="Q17" s="21">
        <f>IF(OR(C17="",COUNT($D$6:$O$6)=0),"",C17*COUNT($D$6:$O$6))</f>
        <v/>
      </c>
      <c r="R17" s="21">
        <f>IF(OR(P17="",Q17=""),"",P17-Q17)</f>
        <v/>
      </c>
    </row>
    <row r="18">
      <c r="A18" s="41">
        <f>IF(Budget!A18="","",Budget!A18)</f>
        <v/>
      </c>
      <c r="B18" s="39">
        <f>IF(Budget!B18="","",Budget!B18)</f>
        <v/>
      </c>
      <c r="C18" s="40">
        <f>IF(Budget!C18="","",Budget!C18)</f>
        <v/>
      </c>
      <c r="D18" s="63" t="n">
        <v>200</v>
      </c>
      <c r="E18" s="63" t="n">
        <v>200</v>
      </c>
      <c r="F18" s="63" t="n">
        <v>200</v>
      </c>
      <c r="G18" s="63" t="n">
        <v>200</v>
      </c>
      <c r="H18" s="63" t="n">
        <v>200</v>
      </c>
      <c r="I18" s="63" t="n">
        <v>200</v>
      </c>
      <c r="J18" s="63" t="n"/>
      <c r="K18" s="63" t="n"/>
      <c r="L18" s="63" t="n"/>
      <c r="M18" s="63" t="n"/>
      <c r="N18" s="63" t="n"/>
      <c r="O18" s="63" t="n"/>
      <c r="P18" s="26">
        <f>IF(COUNT(D18:O18)=0,"",SUM(D18:O18))</f>
        <v/>
      </c>
      <c r="Q18" s="21">
        <f>IF(OR(C18="",COUNT($D$6:$O$6)=0),"",C18*COUNT($D$6:$O$6))</f>
        <v/>
      </c>
      <c r="R18" s="21">
        <f>IF(OR(P18="",Q18=""),"",P18-Q18)</f>
        <v/>
      </c>
    </row>
    <row r="19">
      <c r="A19" s="41">
        <f>IF(Budget!A19="","",Budget!A19)</f>
        <v/>
      </c>
      <c r="B19" s="39">
        <f>IF(Budget!B19="","",Budget!B19)</f>
        <v/>
      </c>
      <c r="C19" s="40">
        <f>IF(Budget!C19="","",Budget!C19)</f>
        <v/>
      </c>
      <c r="D19" s="63" t="n"/>
      <c r="E19" s="63" t="n"/>
      <c r="F19" s="63" t="n"/>
      <c r="G19" s="63" t="n"/>
      <c r="H19" s="63" t="n"/>
      <c r="I19" s="63" t="n"/>
      <c r="J19" s="63" t="n"/>
      <c r="K19" s="63" t="n"/>
      <c r="L19" s="63" t="n"/>
      <c r="M19" s="63" t="n"/>
      <c r="N19" s="63" t="n"/>
      <c r="O19" s="63" t="n"/>
      <c r="P19" s="26">
        <f>IF(COUNT(D19:O19)=0,"",SUM(D19:O19))</f>
        <v/>
      </c>
      <c r="Q19" s="21">
        <f>IF(OR(C19="",COUNT($D$6:$O$6)=0),"",C19*COUNT($D$6:$O$6))</f>
        <v/>
      </c>
      <c r="R19" s="21">
        <f>IF(OR(P19="",Q19=""),"",P19-Q19)</f>
        <v/>
      </c>
    </row>
    <row r="20">
      <c r="A20" s="41">
        <f>IF(Budget!A20="","",Budget!A20)</f>
        <v/>
      </c>
      <c r="B20" s="39">
        <f>IF(Budget!B20="","",Budget!B20)</f>
        <v/>
      </c>
      <c r="C20" s="40">
        <f>IF(Budget!C20="","",Budget!C20)</f>
        <v/>
      </c>
      <c r="D20" s="63" t="n"/>
      <c r="E20" s="63" t="n"/>
      <c r="F20" s="63" t="n"/>
      <c r="G20" s="63" t="n"/>
      <c r="H20" s="63" t="n"/>
      <c r="I20" s="63" t="n"/>
      <c r="J20" s="63" t="n"/>
      <c r="K20" s="63" t="n"/>
      <c r="L20" s="63" t="n"/>
      <c r="M20" s="63" t="n"/>
      <c r="N20" s="63" t="n"/>
      <c r="O20" s="63" t="n"/>
      <c r="P20" s="26">
        <f>IF(COUNT(D20:O20)=0,"",SUM(D20:O20))</f>
        <v/>
      </c>
      <c r="Q20" s="21">
        <f>IF(OR(C20="",COUNT($D$6:$O$6)=0),"",C20*COUNT($D$6:$O$6))</f>
        <v/>
      </c>
      <c r="R20" s="21">
        <f>IF(OR(P20="",Q20=""),"",P20-Q20)</f>
        <v/>
      </c>
    </row>
    <row r="21">
      <c r="A21" s="41">
        <f>IF(Budget!A21="","",Budget!A21)</f>
        <v/>
      </c>
      <c r="B21" s="39">
        <f>IF(Budget!B21="","",Budget!B21)</f>
        <v/>
      </c>
      <c r="C21" s="40">
        <f>IF(Budget!C21="","",Budget!C21)</f>
        <v/>
      </c>
      <c r="D21" s="63" t="n"/>
      <c r="E21" s="63" t="n"/>
      <c r="F21" s="63" t="n"/>
      <c r="G21" s="63" t="n"/>
      <c r="H21" s="63" t="n"/>
      <c r="I21" s="63" t="n"/>
      <c r="J21" s="63" t="n"/>
      <c r="K21" s="63" t="n"/>
      <c r="L21" s="63" t="n"/>
      <c r="M21" s="63" t="n"/>
      <c r="N21" s="63" t="n"/>
      <c r="O21" s="63" t="n"/>
      <c r="P21" s="26">
        <f>IF(COUNT(D21:O21)=0,"",SUM(D21:O21))</f>
        <v/>
      </c>
      <c r="Q21" s="21">
        <f>IF(OR(C21="",COUNT($D$6:$O$6)=0),"",C21*COUNT($D$6:$O$6))</f>
        <v/>
      </c>
      <c r="R21" s="21">
        <f>IF(OR(P21="",Q21=""),"",P21-Q21)</f>
        <v/>
      </c>
    </row>
    <row r="22">
      <c r="A22" s="41">
        <f>IF(Budget!A22="","",Budget!A22)</f>
        <v/>
      </c>
      <c r="B22" s="39">
        <f>IF(Budget!B22="","",Budget!B22)</f>
        <v/>
      </c>
      <c r="C22" s="40">
        <f>IF(Budget!C22="","",Budget!C22)</f>
        <v/>
      </c>
      <c r="D22" s="63" t="n"/>
      <c r="E22" s="63" t="n"/>
      <c r="F22" s="63" t="n"/>
      <c r="G22" s="63" t="n"/>
      <c r="H22" s="63" t="n"/>
      <c r="I22" s="63" t="n"/>
      <c r="J22" s="63" t="n"/>
      <c r="K22" s="63" t="n"/>
      <c r="L22" s="63" t="n"/>
      <c r="M22" s="63" t="n"/>
      <c r="N22" s="63" t="n"/>
      <c r="O22" s="63" t="n"/>
      <c r="P22" s="26">
        <f>IF(COUNT(D22:O22)=0,"",SUM(D22:O22))</f>
        <v/>
      </c>
      <c r="Q22" s="21">
        <f>IF(OR(C22="",COUNT($D$6:$O$6)=0),"",C22*COUNT($D$6:$O$6))</f>
        <v/>
      </c>
      <c r="R22" s="21">
        <f>IF(OR(P22="",Q22=""),"",P22-Q22)</f>
        <v/>
      </c>
    </row>
    <row r="23">
      <c r="A23" s="41">
        <f>IF(Budget!A23="","",Budget!A23)</f>
        <v/>
      </c>
      <c r="B23" s="39">
        <f>IF(Budget!B23="","",Budget!B23)</f>
        <v/>
      </c>
      <c r="C23" s="40">
        <f>IF(Budget!C23="","",Budget!C23)</f>
        <v/>
      </c>
      <c r="D23" s="63" t="n"/>
      <c r="E23" s="63" t="n"/>
      <c r="F23" s="63" t="n"/>
      <c r="G23" s="63" t="n"/>
      <c r="H23" s="63" t="n"/>
      <c r="I23" s="63" t="n"/>
      <c r="J23" s="63" t="n"/>
      <c r="K23" s="63" t="n"/>
      <c r="L23" s="63" t="n"/>
      <c r="M23" s="63" t="n"/>
      <c r="N23" s="63" t="n"/>
      <c r="O23" s="63" t="n"/>
      <c r="P23" s="26">
        <f>IF(COUNT(D23:O23)=0,"",SUM(D23:O23))</f>
        <v/>
      </c>
      <c r="Q23" s="21">
        <f>IF(OR(C23="",COUNT($D$6:$O$6)=0),"",C23*COUNT($D$6:$O$6))</f>
        <v/>
      </c>
      <c r="R23" s="21">
        <f>IF(OR(P23="",Q23=""),"",P23-Q23)</f>
        <v/>
      </c>
    </row>
    <row r="24">
      <c r="A24" s="41">
        <f>IF(Budget!A24="","",Budget!A24)</f>
        <v/>
      </c>
      <c r="B24" s="39">
        <f>IF(Budget!B24="","",Budget!B24)</f>
        <v/>
      </c>
      <c r="C24" s="40">
        <f>IF(Budget!C24="","",Budget!C24)</f>
        <v/>
      </c>
      <c r="D24" s="63" t="n"/>
      <c r="E24" s="63" t="n"/>
      <c r="F24" s="63" t="n"/>
      <c r="G24" s="63" t="n"/>
      <c r="H24" s="63" t="n"/>
      <c r="I24" s="63" t="n"/>
      <c r="J24" s="63" t="n"/>
      <c r="K24" s="63" t="n"/>
      <c r="L24" s="63" t="n"/>
      <c r="M24" s="63" t="n"/>
      <c r="N24" s="63" t="n"/>
      <c r="O24" s="63" t="n"/>
      <c r="P24" s="26">
        <f>IF(COUNT(D24:O24)=0,"",SUM(D24:O24))</f>
        <v/>
      </c>
      <c r="Q24" s="21">
        <f>IF(OR(C24="",COUNT($D$6:$O$6)=0),"",C24*COUNT($D$6:$O$6))</f>
        <v/>
      </c>
      <c r="R24" s="21">
        <f>IF(OR(P24="",Q24=""),"",P24-Q24)</f>
        <v/>
      </c>
    </row>
    <row r="25">
      <c r="A25" s="41">
        <f>IF(Budget!A25="","",Budget!A25)</f>
        <v/>
      </c>
      <c r="B25" s="39">
        <f>IF(Budget!B25="","",Budget!B25)</f>
        <v/>
      </c>
      <c r="C25" s="40">
        <f>IF(Budget!C25="","",Budget!C25)</f>
        <v/>
      </c>
      <c r="D25" s="63" t="n"/>
      <c r="E25" s="63" t="n"/>
      <c r="F25" s="63" t="n"/>
      <c r="G25" s="63" t="n"/>
      <c r="H25" s="63" t="n"/>
      <c r="I25" s="63" t="n"/>
      <c r="J25" s="63" t="n"/>
      <c r="K25" s="63" t="n"/>
      <c r="L25" s="63" t="n"/>
      <c r="M25" s="63" t="n"/>
      <c r="N25" s="63" t="n"/>
      <c r="O25" s="63" t="n"/>
      <c r="P25" s="26">
        <f>IF(COUNT(D25:O25)=0,"",SUM(D25:O25))</f>
        <v/>
      </c>
      <c r="Q25" s="21">
        <f>IF(OR(C25="",COUNT($D$6:$O$6)=0),"",C25*COUNT($D$6:$O$6))</f>
        <v/>
      </c>
      <c r="R25" s="21">
        <f>IF(OR(P25="",Q25=""),"",P25-Q25)</f>
        <v/>
      </c>
    </row>
    <row r="26">
      <c r="A26" s="41">
        <f>IF(Budget!A26="","",Budget!A26)</f>
        <v/>
      </c>
      <c r="B26" s="39">
        <f>IF(Budget!B26="","",Budget!B26)</f>
        <v/>
      </c>
      <c r="C26" s="40">
        <f>IF(Budget!C26="","",Budget!C26)</f>
        <v/>
      </c>
      <c r="D26" s="63" t="n"/>
      <c r="E26" s="63" t="n"/>
      <c r="F26" s="63" t="n"/>
      <c r="G26" s="63" t="n"/>
      <c r="H26" s="63" t="n"/>
      <c r="I26" s="63" t="n"/>
      <c r="J26" s="63" t="n"/>
      <c r="K26" s="63" t="n"/>
      <c r="L26" s="63" t="n"/>
      <c r="M26" s="63" t="n"/>
      <c r="N26" s="63" t="n"/>
      <c r="O26" s="63" t="n"/>
      <c r="P26" s="26">
        <f>IF(COUNT(D26:O26)=0,"",SUM(D26:O26))</f>
        <v/>
      </c>
      <c r="Q26" s="21">
        <f>IF(OR(C26="",COUNT($D$6:$O$6)=0),"",C26*COUNT($D$6:$O$6))</f>
        <v/>
      </c>
      <c r="R26" s="21">
        <f>IF(OR(P26="",Q26=""),"",P26-Q26)</f>
        <v/>
      </c>
    </row>
    <row r="27"/>
    <row r="28">
      <c r="A28" s="42" t="inlineStr">
        <is>
          <t>Going out</t>
        </is>
      </c>
      <c r="B28" s="43" t="n"/>
      <c r="C28" s="44">
        <f>SUM(C7:C26)</f>
        <v/>
      </c>
      <c r="D28" s="44">
        <f>IF(COUNT(D6:D26)=0,"",SUM(D7:D26))</f>
        <v/>
      </c>
      <c r="E28" s="44">
        <f>IF(COUNT(E6:E26)=0,"",SUM(E7:E26))</f>
        <v/>
      </c>
      <c r="F28" s="44">
        <f>IF(COUNT(F6:F26)=0,"",SUM(F7:F26))</f>
        <v/>
      </c>
      <c r="G28" s="44">
        <f>IF(COUNT(G6:G26)=0,"",SUM(G7:G26))</f>
        <v/>
      </c>
      <c r="H28" s="44">
        <f>IF(COUNT(H6:H26)=0,"",SUM(H7:H26))</f>
        <v/>
      </c>
      <c r="I28" s="44">
        <f>IF(COUNT(I6:I26)=0,"",SUM(I7:I26))</f>
        <v/>
      </c>
      <c r="J28" s="44">
        <f>IF(COUNT(J6:J26)=0,"",SUM(J7:J26))</f>
        <v/>
      </c>
      <c r="K28" s="44">
        <f>IF(COUNT(K6:K26)=0,"",SUM(K7:K26))</f>
        <v/>
      </c>
      <c r="L28" s="44">
        <f>IF(COUNT(L6:L26)=0,"",SUM(L7:L26))</f>
        <v/>
      </c>
      <c r="M28" s="44">
        <f>IF(COUNT(M6:M26)=0,"",SUM(M7:M26))</f>
        <v/>
      </c>
      <c r="N28" s="44">
        <f>IF(COUNT(N6:N26)=0,"",SUM(N7:N26))</f>
        <v/>
      </c>
      <c r="O28" s="44">
        <f>IF(COUNT(O6:O26)=0,"",SUM(O7:O26))</f>
        <v/>
      </c>
      <c r="P28" s="44">
        <f>SUM(P7:P26)</f>
        <v/>
      </c>
      <c r="Q28" s="44">
        <f>SUM(Q7:Q26)</f>
        <v/>
      </c>
      <c r="R28" s="43" t="n"/>
    </row>
    <row r="29">
      <c r="A29" s="42" t="inlineStr">
        <is>
          <t>Left over</t>
        </is>
      </c>
      <c r="B29" s="43" t="n"/>
      <c r="C29" s="44">
        <f>N(C6)-C28</f>
        <v/>
      </c>
      <c r="D29" s="44">
        <f>IF(D28="","",N(D6)-D28)</f>
        <v/>
      </c>
      <c r="E29" s="44">
        <f>IF(E28="","",N(E6)-E28)</f>
        <v/>
      </c>
      <c r="F29" s="44">
        <f>IF(F28="","",N(F6)-F28)</f>
        <v/>
      </c>
      <c r="G29" s="44">
        <f>IF(G28="","",N(G6)-G28)</f>
        <v/>
      </c>
      <c r="H29" s="44">
        <f>IF(H28="","",N(H6)-H28)</f>
        <v/>
      </c>
      <c r="I29" s="44">
        <f>IF(I28="","",N(I6)-I28)</f>
        <v/>
      </c>
      <c r="J29" s="44">
        <f>IF(J28="","",N(J6)-J28)</f>
        <v/>
      </c>
      <c r="K29" s="44">
        <f>IF(K28="","",N(K6)-K28)</f>
        <v/>
      </c>
      <c r="L29" s="44">
        <f>IF(L28="","",N(L6)-L28)</f>
        <v/>
      </c>
      <c r="M29" s="44">
        <f>IF(M28="","",N(M6)-M28)</f>
        <v/>
      </c>
      <c r="N29" s="44">
        <f>IF(N28="","",N(N6)-N28)</f>
        <v/>
      </c>
      <c r="O29" s="44">
        <f>IF(O28="","",N(O6)-O28)</f>
        <v/>
      </c>
      <c r="P29" s="44">
        <f>N(P6)-P28</f>
        <v/>
      </c>
      <c r="Q29" s="44">
        <f>N(Q6)-Q28</f>
        <v/>
      </c>
      <c r="R29" s="44">
        <f>P29-Q29</f>
        <v/>
      </c>
    </row>
  </sheetData>
  <sheetProtection selectLockedCells="0" selectUnlockedCells="0" sheet="1" objects="0" insertRows="1" insertHyperlinks="1" autoFilter="1" scenarios="0" formatColumns="1" deleteColumns="1" insertColumns="1" pivotTables="1" deleteRows="1" formatCells="1" formatRows="1" sort="1" password="E071"/>
  <mergeCells count="1">
    <mergeCell ref="E2:G2"/>
  </mergeCells>
  <conditionalFormatting sqref="D7:O26">
    <cfRule type="expression" priority="1" dxfId="3" stopIfTrue="0">
      <formula>AND(ISNUMBER(D7),ISNUMBER($C7),D7&gt;$C7)</formula>
    </cfRule>
  </conditionalFormatting>
  <conditionalFormatting sqref="R7:R26">
    <cfRule type="expression" priority="2" dxfId="2" stopIfTrue="0">
      <formula>AND(ISNUMBER(R7),R7&gt;0)</formula>
    </cfRule>
    <cfRule type="expression" priority="3" dxfId="4" stopIfTrue="0">
      <formula>AND(ISNUMBER(R7),R7&lt;=0)</formula>
    </cfRule>
  </conditionalFormatting>
  <conditionalFormatting sqref="R6">
    <cfRule type="expression" priority="4" dxfId="2" stopIfTrue="0">
      <formula>AND(ISNUMBER(R6),R6&lt;0)</formula>
    </cfRule>
  </conditionalFormatting>
  <conditionalFormatting sqref="C29:Q29">
    <cfRule type="expression" priority="5" dxfId="5" stopIfTrue="0">
      <formula>AND(ISNUMBER(C29),C29&lt;0)</formula>
    </cfRule>
  </conditionalFormatting>
  <dataValidations count="2">
    <dataValidation sqref="H2" showDropDown="0" showInputMessage="0" showErrorMessage="1" allowBlank="1" errorTitle="Check the date" error="Enter a date, for example 1/9/2026." prompt="Type a date, for example 1/9/2026." type="date" operator="greaterThan">
      <formula1>36526</formula1>
    </dataValidation>
    <dataValidation sqref="D6:O26" showDropDown="0" showInputMessage="0" showErrorMessage="1" allowBlank="1" errorTitle="Check the amount" error="Enter £0 or more." prompt="Type an amount in pounds, for example 45.50." type="decimal" operator="greaterThanOrEqual">
      <formula1>0</formula1>
    </dataValidation>
  </dataValidations>
  <printOptions horizontalCentered="0"/>
  <pageMargins left="0.75" right="0.75" top="1" bottom="1" header="0.5" footer="0.5"/>
  <pageSetup orientation="landscape" fitToHeight="0" fitToWidth="1"/>
  <headerFooter>
    <oddHeader>&amp;C&amp;12 &amp;KB3261EEXAMPLE ONLY. LOCKED. NOT FOR USE. Buy the full pack at rulemind.co.uk</oddHeader>
    <oddFooter>&amp;L&amp;8 RuleMind · rulemind.co.uk&amp;C&amp;KB3261EEXAMPLE ONLY. LOCKED. NOT FOR USE. Buy the full pack at rulemind.co.uk&amp;R&amp;8 Page &amp;P of &amp;N</oddFooter>
    <evenHeader/>
    <evenFooter/>
    <firstHeader/>
    <firstFooter/>
  </headerFooter>
  <drawing xmlns:r="http://schemas.openxmlformats.org/officeDocument/2006/relationships" r:id="rId1"/>
</worksheet>
</file>

<file path=xl/worksheets/sheet5.xml><?xml version="1.0" encoding="utf-8"?>
<worksheet xmlns="http://schemas.openxmlformats.org/spreadsheetml/2006/main">
  <sheetPr>
    <tabColor rgb="00B3261E"/>
    <outlinePr summaryBelow="1" summaryRight="1"/>
    <pageSetUpPr fitToPage="1"/>
  </sheetPr>
  <dimension ref="A1:J18"/>
  <sheetViews>
    <sheetView showGridLines="0" workbookViewId="0">
      <pane ySplit="5" topLeftCell="A6" activePane="bottomLeft" state="frozen"/>
      <selection pane="bottomLeft" activeCell="A1" sqref="A1"/>
    </sheetView>
  </sheetViews>
  <sheetFormatPr baseColWidth="8" defaultRowHeight="15" outlineLevelCol="0"/>
  <cols>
    <col width="16" customWidth="1" min="1" max="1"/>
    <col width="15" customWidth="1" min="2" max="2"/>
    <col width="15" customWidth="1" min="3" max="3"/>
    <col width="15" customWidth="1" min="4" max="4"/>
    <col width="17" customWidth="1" min="5" max="5"/>
    <col width="4" customWidth="1" min="6" max="6"/>
    <col width="24" customWidth="1" min="7" max="7"/>
    <col width="15" customWidth="1" min="8" max="8"/>
    <col width="15" customWidth="1" min="9" max="9"/>
    <col width="16" customWidth="1" min="10" max="10"/>
  </cols>
  <sheetData>
    <row r="1" ht="32" customHeight="1">
      <c r="A1" s="10" t="inlineStr">
        <is>
          <t>Year summary</t>
        </is>
      </c>
    </row>
    <row r="2">
      <c r="A2" s="11" t="inlineStr">
        <is>
          <t>Each month at a glance. Fills in from the Months tab.</t>
        </is>
      </c>
    </row>
    <row r="3">
      <c r="A3" s="12" t="inlineStr">
        <is>
          <t>Sample rows show how it works. Peach cells are the ones you type in; white cells work themselves out. Replace the sample rows with your own.</t>
        </is>
      </c>
      <c r="B3" s="13" t="n"/>
      <c r="C3" s="13" t="n"/>
      <c r="D3" s="13" t="n"/>
      <c r="E3" s="13" t="n"/>
      <c r="F3" s="13" t="n"/>
      <c r="G3" s="13" t="n"/>
      <c r="H3" s="13" t="n"/>
      <c r="I3" s="13" t="n"/>
      <c r="J3" s="13" t="n"/>
    </row>
    <row r="4"/>
    <row r="5" ht="30" customHeight="1">
      <c r="A5" s="14" t="inlineStr">
        <is>
          <t>Month</t>
        </is>
      </c>
      <c r="B5" s="14" t="inlineStr">
        <is>
          <t>Coming in</t>
        </is>
      </c>
      <c r="C5" s="14" t="inlineStr">
        <is>
          <t>Going out</t>
        </is>
      </c>
      <c r="D5" s="14" t="inlineStr">
        <is>
          <t>Left over</t>
        </is>
      </c>
      <c r="E5" s="14" t="inlineStr">
        <is>
          <t>Running total</t>
        </is>
      </c>
      <c r="G5" s="14" t="inlineStr">
        <is>
          <t>By group</t>
        </is>
      </c>
      <c r="H5" s="14" t="inlineStr">
        <is>
          <t>Budget so far</t>
        </is>
      </c>
      <c r="I5" s="14" t="inlineStr">
        <is>
          <t>Actual so far</t>
        </is>
      </c>
      <c r="J5" s="14" t="inlineStr">
        <is>
          <t>Over (+) / under (-)</t>
        </is>
      </c>
    </row>
    <row r="6">
      <c r="A6" s="45">
        <f>Months!D5</f>
        <v/>
      </c>
      <c r="B6" s="40">
        <f>IF(Months!D6="","",Months!D6)</f>
        <v/>
      </c>
      <c r="C6" s="40">
        <f>IF(Months!D28="","",Months!D28)</f>
        <v/>
      </c>
      <c r="D6" s="40">
        <f>IF(AND(B6="",C6=""),"",N(B6)-N(C6))</f>
        <v/>
      </c>
      <c r="E6" s="40">
        <f>IF(D6="","",SUM($D$6:D6))</f>
        <v/>
      </c>
      <c r="G6" s="20" t="inlineStr">
        <is>
          <t>Essentials</t>
        </is>
      </c>
      <c r="H6" s="21">
        <f>SUMIF(Months!$B$7:$B$26,G6,Months!$Q$7:$Q$26)</f>
        <v/>
      </c>
      <c r="I6" s="21">
        <f>SUMIF(Months!$B$7:$B$26,G6,Months!$P$7:$P$26)</f>
        <v/>
      </c>
      <c r="J6" s="21">
        <f>I6-H6</f>
        <v/>
      </c>
    </row>
    <row r="7">
      <c r="A7" s="45">
        <f>Months!E5</f>
        <v/>
      </c>
      <c r="B7" s="40">
        <f>IF(Months!E6="","",Months!E6)</f>
        <v/>
      </c>
      <c r="C7" s="40">
        <f>IF(Months!E28="","",Months!E28)</f>
        <v/>
      </c>
      <c r="D7" s="40">
        <f>IF(AND(B7="",C7=""),"",N(B7)-N(C7))</f>
        <v/>
      </c>
      <c r="E7" s="40">
        <f>IF(D7="","",SUM($D$6:D7))</f>
        <v/>
      </c>
      <c r="G7" s="20" t="inlineStr">
        <is>
          <t>The rest</t>
        </is>
      </c>
      <c r="H7" s="21">
        <f>SUMIF(Months!$B$7:$B$26,G7,Months!$Q$7:$Q$26)</f>
        <v/>
      </c>
      <c r="I7" s="21">
        <f>SUMIF(Months!$B$7:$B$26,G7,Months!$P$7:$P$26)</f>
        <v/>
      </c>
      <c r="J7" s="21">
        <f>I7-H7</f>
        <v/>
      </c>
    </row>
    <row r="8">
      <c r="A8" s="45">
        <f>Months!F5</f>
        <v/>
      </c>
      <c r="B8" s="40">
        <f>IF(Months!F6="","",Months!F6)</f>
        <v/>
      </c>
      <c r="C8" s="40">
        <f>IF(Months!F28="","",Months!F28)</f>
        <v/>
      </c>
      <c r="D8" s="40">
        <f>IF(AND(B8="",C8=""),"",N(B8)-N(C8))</f>
        <v/>
      </c>
      <c r="E8" s="40">
        <f>IF(D8="","",SUM($D$6:D8))</f>
        <v/>
      </c>
      <c r="G8" s="20" t="inlineStr">
        <is>
          <t>Savings and debt</t>
        </is>
      </c>
      <c r="H8" s="21">
        <f>SUMIF(Months!$B$7:$B$26,G8,Months!$Q$7:$Q$26)</f>
        <v/>
      </c>
      <c r="I8" s="21">
        <f>SUMIF(Months!$B$7:$B$26,G8,Months!$P$7:$P$26)</f>
        <v/>
      </c>
      <c r="J8" s="21">
        <f>I8-H8</f>
        <v/>
      </c>
    </row>
    <row r="9">
      <c r="A9" s="45">
        <f>Months!G5</f>
        <v/>
      </c>
      <c r="B9" s="40">
        <f>IF(Months!G6="","",Months!G6)</f>
        <v/>
      </c>
      <c r="C9" s="40">
        <f>IF(Months!G28="","",Months!G28)</f>
        <v/>
      </c>
      <c r="D9" s="40">
        <f>IF(AND(B9="",C9=""),"",N(B9)-N(C9))</f>
        <v/>
      </c>
      <c r="E9" s="40">
        <f>IF(D9="","",SUM($D$6:D9))</f>
        <v/>
      </c>
    </row>
    <row r="10">
      <c r="A10" s="45">
        <f>Months!H5</f>
        <v/>
      </c>
      <c r="B10" s="40">
        <f>IF(Months!H6="","",Months!H6)</f>
        <v/>
      </c>
      <c r="C10" s="40">
        <f>IF(Months!H28="","",Months!H28)</f>
        <v/>
      </c>
      <c r="D10" s="40">
        <f>IF(AND(B10="",C10=""),"",N(B10)-N(C10))</f>
        <v/>
      </c>
      <c r="E10" s="40">
        <f>IF(D10="","",SUM($D$6:D10))</f>
        <v/>
      </c>
      <c r="G10" s="8" t="inlineStr">
        <is>
          <t>Over (+) means you spent more than you planned for that group.</t>
        </is>
      </c>
    </row>
    <row r="11">
      <c r="A11" s="45">
        <f>Months!I5</f>
        <v/>
      </c>
      <c r="B11" s="40">
        <f>IF(Months!I6="","",Months!I6)</f>
        <v/>
      </c>
      <c r="C11" s="40">
        <f>IF(Months!I28="","",Months!I28)</f>
        <v/>
      </c>
      <c r="D11" s="40">
        <f>IF(AND(B11="",C11=""),"",N(B11)-N(C11))</f>
        <v/>
      </c>
      <c r="E11" s="40">
        <f>IF(D11="","",SUM($D$6:D11))</f>
        <v/>
      </c>
    </row>
    <row r="12">
      <c r="A12" s="45">
        <f>Months!J5</f>
        <v/>
      </c>
      <c r="B12" s="40">
        <f>IF(Months!J6="","",Months!J6)</f>
        <v/>
      </c>
      <c r="C12" s="40">
        <f>IF(Months!J28="","",Months!J28)</f>
        <v/>
      </c>
      <c r="D12" s="40">
        <f>IF(AND(B12="",C12=""),"",N(B12)-N(C12))</f>
        <v/>
      </c>
      <c r="E12" s="40">
        <f>IF(D12="","",SUM($D$6:D12))</f>
        <v/>
      </c>
    </row>
    <row r="13">
      <c r="A13" s="45">
        <f>Months!K5</f>
        <v/>
      </c>
      <c r="B13" s="40">
        <f>IF(Months!K6="","",Months!K6)</f>
        <v/>
      </c>
      <c r="C13" s="40">
        <f>IF(Months!K28="","",Months!K28)</f>
        <v/>
      </c>
      <c r="D13" s="40">
        <f>IF(AND(B13="",C13=""),"",N(B13)-N(C13))</f>
        <v/>
      </c>
      <c r="E13" s="40">
        <f>IF(D13="","",SUM($D$6:D13))</f>
        <v/>
      </c>
    </row>
    <row r="14">
      <c r="A14" s="45">
        <f>Months!L5</f>
        <v/>
      </c>
      <c r="B14" s="40">
        <f>IF(Months!L6="","",Months!L6)</f>
        <v/>
      </c>
      <c r="C14" s="40">
        <f>IF(Months!L28="","",Months!L28)</f>
        <v/>
      </c>
      <c r="D14" s="40">
        <f>IF(AND(B14="",C14=""),"",N(B14)-N(C14))</f>
        <v/>
      </c>
      <c r="E14" s="40">
        <f>IF(D14="","",SUM($D$6:D14))</f>
        <v/>
      </c>
    </row>
    <row r="15">
      <c r="A15" s="45">
        <f>Months!M5</f>
        <v/>
      </c>
      <c r="B15" s="40">
        <f>IF(Months!M6="","",Months!M6)</f>
        <v/>
      </c>
      <c r="C15" s="40">
        <f>IF(Months!M28="","",Months!M28)</f>
        <v/>
      </c>
      <c r="D15" s="40">
        <f>IF(AND(B15="",C15=""),"",N(B15)-N(C15))</f>
        <v/>
      </c>
      <c r="E15" s="40">
        <f>IF(D15="","",SUM($D$6:D15))</f>
        <v/>
      </c>
    </row>
    <row r="16">
      <c r="A16" s="45">
        <f>Months!N5</f>
        <v/>
      </c>
      <c r="B16" s="40">
        <f>IF(Months!N6="","",Months!N6)</f>
        <v/>
      </c>
      <c r="C16" s="40">
        <f>IF(Months!N28="","",Months!N28)</f>
        <v/>
      </c>
      <c r="D16" s="40">
        <f>IF(AND(B16="",C16=""),"",N(B16)-N(C16))</f>
        <v/>
      </c>
      <c r="E16" s="40">
        <f>IF(D16="","",SUM($D$6:D16))</f>
        <v/>
      </c>
    </row>
    <row r="17">
      <c r="A17" s="45">
        <f>Months!O5</f>
        <v/>
      </c>
      <c r="B17" s="40">
        <f>IF(Months!O6="","",Months!O6)</f>
        <v/>
      </c>
      <c r="C17" s="40">
        <f>IF(Months!O28="","",Months!O28)</f>
        <v/>
      </c>
      <c r="D17" s="40">
        <f>IF(AND(B17="",C17=""),"",N(B17)-N(C17))</f>
        <v/>
      </c>
      <c r="E17" s="40">
        <f>IF(D17="","",SUM($D$6:D17))</f>
        <v/>
      </c>
    </row>
    <row r="18">
      <c r="A18" s="31" t="inlineStr">
        <is>
          <t>Total</t>
        </is>
      </c>
      <c r="B18" s="33">
        <f>SUM(B6:B17)</f>
        <v/>
      </c>
      <c r="C18" s="33">
        <f>SUM(C6:C17)</f>
        <v/>
      </c>
      <c r="D18" s="33">
        <f>SUM(D6:D17)</f>
        <v/>
      </c>
      <c r="E18" s="32" t="n"/>
    </row>
  </sheetData>
  <sheetProtection selectLockedCells="0" selectUnlockedCells="0" sheet="1" objects="0" insertRows="1" insertHyperlinks="1" autoFilter="1" scenarios="0" formatColumns="1" deleteColumns="1" insertColumns="1" pivotTables="1" deleteRows="1" formatCells="1" formatRows="1" sort="1" password="C4B3"/>
  <mergeCells count="1">
    <mergeCell ref="G10:J11"/>
  </mergeCells>
  <conditionalFormatting sqref="D6:E17">
    <cfRule type="expression" priority="1" dxfId="2" stopIfTrue="0">
      <formula>AND(ISNUMBER(D6),D6&lt;0)</formula>
    </cfRule>
  </conditionalFormatting>
  <conditionalFormatting sqref="J6:J8">
    <cfRule type="expression" priority="2" dxfId="2" stopIfTrue="0">
      <formula>J6&gt;0</formula>
    </cfRule>
    <cfRule type="expression" priority="3" dxfId="4" stopIfTrue="0">
      <formula>J6&lt;=0</formula>
    </cfRule>
  </conditionalFormatting>
  <printOptions horizontalCentered="0"/>
  <pageMargins left="0.75" right="0.75" top="1" bottom="1" header="0.5" footer="0.5"/>
  <pageSetup orientation="landscape" fitToHeight="0" fitToWidth="1"/>
  <headerFooter>
    <oddHeader>&amp;C&amp;12 &amp;KB3261EEXAMPLE ONLY. LOCKED. NOT FOR USE. Buy the full pack at rulemind.co.uk</oddHeader>
    <oddFooter>&amp;L&amp;8 RuleMind · rulemind.co.uk&amp;C&amp;KB3261EEXAMPLE ONLY. LOCKED. NOT FOR USE. Buy the full pack at rulemind.co.uk&amp;R&amp;8 Page &amp;P of &amp;N</oddFooter>
    <evenHeader/>
    <evenFooter/>
    <firstHeader/>
    <firstFooter/>
  </headerFooter>
  <drawing xmlns:r="http://schemas.openxmlformats.org/officeDocument/2006/relationships" r:id="rId1"/>
</worksheet>
</file>

<file path=xl/worksheets/sheet6.xml><?xml version="1.0" encoding="utf-8"?>
<worksheet xmlns="http://schemas.openxmlformats.org/spreadsheetml/2006/main">
  <sheetPr>
    <tabColor rgb="00B3261E"/>
    <outlinePr summaryBelow="1" summaryRight="1"/>
    <pageSetUpPr fitToPage="1"/>
  </sheetPr>
  <dimension ref="A1:C5"/>
  <sheetViews>
    <sheetView showGridLines="0" workbookViewId="0">
      <selection activeCell="A1" sqref="A1"/>
    </sheetView>
  </sheetViews>
  <sheetFormatPr baseColWidth="8" defaultRowHeight="15" outlineLevelCol="0"/>
  <cols>
    <col width="22" customWidth="1" min="1" max="1"/>
  </cols>
  <sheetData>
    <row r="1" ht="32" customHeight="1">
      <c r="A1" s="46" t="inlineStr">
        <is>
          <t>Groups</t>
        </is>
      </c>
      <c r="C1" s="11" t="inlineStr">
        <is>
          <t>Used by the drop-down lists. Keep these three names as they are.</t>
        </is>
      </c>
    </row>
    <row r="2">
      <c r="A2" s="47" t="inlineStr">
        <is>
          <t>Essentials</t>
        </is>
      </c>
    </row>
    <row r="3">
      <c r="A3" s="47" t="inlineStr">
        <is>
          <t>The rest</t>
        </is>
      </c>
    </row>
    <row r="4">
      <c r="A4" s="47" t="inlineStr">
        <is>
          <t>Savings and debt</t>
        </is>
      </c>
    </row>
    <row r="5"/>
  </sheetData>
  <sheetProtection selectLockedCells="0" selectUnlockedCells="0" sheet="1" objects="0" insertRows="1" insertHyperlinks="1" autoFilter="1" scenarios="0" formatColumns="1" deleteColumns="1" insertColumns="1" pivotTables="1" deleteRows="1" formatCells="1" formatRows="1" sort="1" password="DD9B"/>
  <pageMargins left="0.75" right="0.75" top="1" bottom="1" header="0.5" footer="0.5"/>
  <pageSetup fitToHeight="0" fitToWidth="1"/>
  <headerFooter>
    <oddHeader>&amp;C&amp;12 &amp;KB3261EEXAMPLE ONLY. LOCKED. NOT FOR USE. Buy the full pack at rulemind.co.uk</oddHeader>
    <oddFooter>&amp;L&amp;8 RuleMind · rulemind.co.uk&amp;C&amp;KB3261EEXAMPLE ONLY. LOCKED. NOT FOR USE. Buy the full pack at rulemind.co.uk&amp;R&amp;8 Page &amp;P of &amp;N</oddFooter>
    <evenHeader/>
    <evenFooter/>
    <firstHeader/>
    <firstFooter/>
  </headerFooter>
  <drawing xmlns:r="http://schemas.openxmlformats.org/officeDocument/2006/relationships" r:id="rId1"/>
</worksheet>
</file>

<file path=xl/worksheets/sheet7.xml><?xml version="1.0" encoding="utf-8"?>
<worksheet xmlns="http://schemas.openxmlformats.org/spreadsheetml/2006/main">
  <sheetPr>
    <tabColor rgb="00B3261E"/>
    <outlinePr summaryBelow="1" summaryRight="1"/>
    <pageSetUpPr fitToPage="1"/>
  </sheetPr>
  <dimension ref="A1:A15"/>
  <sheetViews>
    <sheetView showGridLines="0" workbookViewId="0">
      <selection activeCell="A1" sqref="A1"/>
    </sheetView>
  </sheetViews>
  <sheetFormatPr baseColWidth="8" defaultRowHeight="15" outlineLevelCol="0"/>
  <cols>
    <col width="90" customWidth="1" min="1" max="1"/>
  </cols>
  <sheetData>
    <row r="1" ht="32" customHeight="1">
      <c r="A1" s="1" t="inlineStr">
        <is>
          <t>Licence</t>
        </is>
      </c>
    </row>
    <row r="2" ht="16" customHeight="1">
      <c r="A2" s="48" t="inlineStr">
        <is>
          <t>Your personal licence for this file.</t>
        </is>
      </c>
    </row>
    <row r="3" ht="10" customHeight="1">
      <c r="A3" s="49" t="n"/>
    </row>
    <row r="4" ht="26" customHeight="1">
      <c r="A4" s="50" t="inlineStr">
        <is>
          <t>Licensed to  [buyer email]</t>
        </is>
      </c>
    </row>
    <row r="5" ht="20" customHeight="1">
      <c r="A5" s="51" t="inlineStr">
        <is>
          <t>Order  [order ref]</t>
        </is>
      </c>
    </row>
    <row r="6" ht="12" customHeight="1">
      <c r="A6" s="49" t="n"/>
    </row>
    <row r="7" ht="22" customHeight="1">
      <c r="A7" s="3" t="inlineStr">
        <is>
          <t>What you can do</t>
        </is>
      </c>
    </row>
    <row r="8" ht="30" customHeight="1">
      <c r="A8" s="52" t="inlineStr">
        <is>
          <t>Use this copy for your own home, work or business. Edit it, add your own figures and print it as often as you like.</t>
        </is>
      </c>
    </row>
    <row r="9" ht="8" customHeight="1">
      <c r="A9" s="49" t="n"/>
    </row>
    <row r="10" ht="22" customHeight="1">
      <c r="A10" s="3" t="inlineStr">
        <is>
          <t>What you can't do</t>
        </is>
      </c>
    </row>
    <row r="11" ht="16" customHeight="1">
      <c r="A11" s="52" t="inlineStr">
        <is>
          <t>Share, copy for others, upload or resell this file, or any part of it.</t>
        </is>
      </c>
    </row>
    <row r="12" ht="30" customHeight="1">
      <c r="A12" s="52" t="inlineStr">
        <is>
          <t>Every copy is marked and traceable to its buyer. Unauthorised sharing or resale breaches our terms and copyright: the licence will be cancelled, and we will take legal action where appropriate.</t>
        </is>
      </c>
    </row>
    <row r="13" ht="12" customHeight="1">
      <c r="A13" s="49" t="n"/>
    </row>
    <row r="14" ht="15" customHeight="1">
      <c r="A14" s="53" t="inlineStr">
        <is>
          <t>© RuleMind · rulemind.co.uk · Terms: rulemind.co.uk/terms</t>
        </is>
      </c>
    </row>
    <row r="15" ht="15" customHeight="1">
      <c r="A15" s="54" t="inlineStr">
        <is>
          <t>This tab is locked so the licence stays with the file.</t>
        </is>
      </c>
    </row>
  </sheetData>
  <sheetProtection selectLockedCells="0" selectUnlockedCells="0" sheet="1" objects="0" insertRows="1" insertHyperlinks="1" autoFilter="1" scenarios="0" formatColumns="1" deleteColumns="1" insertColumns="1" pivotTables="1" deleteRows="1" formatCells="1" formatRows="1" sort="1" password="AEAF"/>
  <pageMargins left="0.75" right="0.75" top="1" bottom="1" header="0.5" footer="0.5"/>
  <pageSetup orientation="portrait" fitToHeight="0" fitToWidth="1"/>
  <headerFooter>
    <oddHeader>&amp;C&amp;12 &amp;KB3261EEXAMPLE ONLY. LOCKED. NOT FOR USE. Buy the full pack at rulemind.co.uk</oddHeader>
    <oddFooter>&amp;L&amp;8 RuleMind · rulemind.co.uk&amp;C&amp;KB3261EEXAMPLE ONLY. LOCKED. NOT FOR USE. Buy the full pack at rulemind.co.uk&amp;R&amp;8 Page &amp;P of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dc="http://purl.org/dc/elements/1.1/" xmlns:dcterms="http://purl.org/dc/terms/" xmlns:xsi="http://www.w3.org/2001/XMLSchema-instance" xmlns:cp="http://schemas.openxmlformats.org/package/2006/metadata/core-properties">
  <dc:creator xmlns:dc="http://purl.org/dc/elements/1.1/">RuleMind</dc:creator>
  <dc:title xmlns:dc="http://purl.org/dc/elements/1.1/">RuleMind example (locked)</dc:title>
  <dcterms:created xmlns:dcterms="http://purl.org/dc/terms/" xmlns:xsi="http://www.w3.org/2001/XMLSchema-instance" xsi:type="dcterms:W3CDTF">2026-10-01T13:16:16Z</dcterms:created>
  <dcterms:modified xmlns:dcterms="http://purl.org/dc/terms/" xmlns:xsi="http://www.w3.org/2001/XMLSchema-instance" xsi:type="dcterms:W3CDTF">2026-10-01T13:16:16Z</dcterms:modified>
</cp:coreProperties>
</file>