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E195" lockStructure="1"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XAMPLE - read me" sheetId="1" state="visible" r:id="rId1"/>
    <sheet xmlns:r="http://schemas.openxmlformats.org/officeDocument/2006/relationships" name="Start here" sheetId="2" state="visible" r:id="rId2"/>
    <sheet xmlns:r="http://schemas.openxmlformats.org/officeDocument/2006/relationships" name="Year summary" sheetId="3" state="visible" r:id="rId3"/>
    <sheet xmlns:r="http://schemas.openxmlformats.org/officeDocument/2006/relationships" name="Rent ledger" sheetId="4" state="visible" r:id="rId4"/>
    <sheet xmlns:r="http://schemas.openxmlformats.org/officeDocument/2006/relationships" name="Repairs log" sheetId="5" state="visible" r:id="rId5"/>
    <sheet xmlns:r="http://schemas.openxmlformats.org/officeDocument/2006/relationships" name="Contractors" sheetId="6" state="visible" r:id="rId6"/>
    <sheet xmlns:r="http://schemas.openxmlformats.org/officeDocument/2006/relationships" name="Licence" sheetId="7" state="visible" r:id="rId7"/>
  </sheets>
  <definedNames>
    <definedName name="_xlnm.Print_Titles" localSheetId="2">'Year summary'!$5:$5</definedName>
    <definedName name="_xlnm.Print_Titles" localSheetId="3">'Rent ledger'!$5:$5</definedName>
    <definedName name="_xlnm.Print_Titles" localSheetId="4">'Repairs log'!$5:$5</definedName>
    <definedName name="_xlnm.Print_Titles" localSheetId="5">'Contractors'!$5:$5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2">
    <numFmt numFmtId="164" formatCode="\£#,##0.00;&quot;-£&quot;#,##0.00;\-"/>
    <numFmt numFmtId="165" formatCode="d\ mmm\ yyyy"/>
  </numFmts>
  <fonts count="31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6E6E"/>
      <sz val="18"/>
    </font>
    <font>
      <name val="Arial"/>
      <charset val="1"/>
      <family val="0"/>
      <b val="1"/>
      <color rgb="FF7A5200"/>
      <sz val="10"/>
    </font>
    <font>
      <name val="Arial"/>
      <charset val="1"/>
      <family val="0"/>
      <b val="1"/>
      <color rgb="FF0E6E6E"/>
      <sz val="12"/>
    </font>
    <font>
      <name val="Arial"/>
      <charset val="1"/>
      <family val="0"/>
      <sz val="10"/>
    </font>
    <font>
      <name val="Arial"/>
      <charset val="1"/>
      <family val="0"/>
      <color rgb="FF0645AD"/>
      <sz val="10"/>
      <u val="single"/>
    </font>
    <font>
      <name val="Arial"/>
      <charset val="1"/>
      <family val="0"/>
      <i val="1"/>
      <color rgb="FF555555"/>
      <sz val="10"/>
    </font>
    <font>
      <name val="Arial"/>
      <charset val="1"/>
      <family val="0"/>
      <b val="1"/>
      <color rgb="FF0E6E6E"/>
      <sz val="16"/>
    </font>
    <font>
      <name val="Arial"/>
      <charset val="1"/>
      <family val="0"/>
      <color rgb="FF555555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  <font>
      <name val="Georgia"/>
      <color rgb="0017191C"/>
      <sz val="18"/>
    </font>
    <font>
      <name val="Arial"/>
      <color rgb="005D616C"/>
      <sz val="10"/>
    </font>
    <font>
      <name val="Arial"/>
      <b val="1"/>
      <color rgb="005D2A1A"/>
      <sz val="12"/>
    </font>
    <font>
      <name val="Arial"/>
      <b val="1"/>
      <color rgb="005D2A1A"/>
      <sz val="10"/>
    </font>
    <font>
      <name val="Georgia"/>
      <color rgb="0017191C"/>
      <sz val="13.5"/>
    </font>
    <font>
      <name val="Arial"/>
      <color rgb="0017191C"/>
      <sz val="10"/>
    </font>
    <font>
      <name val="Arial"/>
      <color rgb="005D616C"/>
      <sz val="9"/>
    </font>
    <font>
      <name val="Arial"/>
      <i val="1"/>
      <color rgb="005D616C"/>
      <sz val="9"/>
    </font>
    <font>
      <name val="Arial"/>
      <sz val="10"/>
    </font>
    <font>
      <name val="Arial"/>
      <color rgb="0017191C"/>
      <sz val="10"/>
      <u val="single"/>
    </font>
    <font>
      <name val="Arial"/>
      <i val="1"/>
      <color rgb="005D616C"/>
      <sz val="10"/>
    </font>
    <font>
      <name val="Georgia"/>
      <color rgb="0017191C"/>
      <sz val="16"/>
    </font>
    <font>
      <name val="Arial"/>
      <sz val="11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B3261E"/>
      <sz val="12"/>
    </font>
    <font>
      <name val="Arial"/>
      <color rgb="00B3261E"/>
      <sz val="10"/>
    </font>
  </fonts>
  <fills count="11">
    <fill>
      <patternFill/>
    </fill>
    <fill>
      <patternFill patternType="gray125"/>
    </fill>
    <fill>
      <patternFill patternType="solid">
        <fgColor rgb="FFFFF2CC"/>
        <bgColor rgb="FFFFF7CC"/>
      </patternFill>
    </fill>
    <fill>
      <patternFill patternType="solid">
        <fgColor rgb="FFFFF7CC"/>
        <bgColor rgb="FFFFF2CC"/>
      </patternFill>
    </fill>
    <fill>
      <patternFill patternType="solid">
        <fgColor rgb="FF0E6E6E"/>
        <bgColor rgb="FF008080"/>
      </patternFill>
    </fill>
    <fill>
      <patternFill patternType="solid">
        <fgColor rgb="FFEAF4F4"/>
        <bgColor rgb="FFE2F2E8"/>
      </patternFill>
    </fill>
    <fill>
      <patternFill patternType="solid">
        <fgColor rgb="00FBE1D1"/>
      </patternFill>
    </fill>
    <fill>
      <patternFill patternType="solid">
        <fgColor rgb="00FCEFE6"/>
      </patternFill>
    </fill>
    <fill>
      <patternFill patternType="solid">
        <fgColor rgb="0017191C"/>
      </patternFill>
    </fill>
    <fill>
      <patternFill patternType="solid">
        <fgColor rgb="00F2F2F3"/>
      </patternFill>
    </fill>
    <fill>
      <patternFill patternType="solid">
        <fgColor rgb="00F9E1DF"/>
      </patternFill>
    </fill>
  </fills>
  <borders count="5">
    <border>
      <left/>
      <right/>
      <top/>
      <bottom/>
      <diagonal/>
    </border>
    <border>
      <left style="thin">
        <color rgb="FFD5DCE3"/>
      </left>
      <right style="thin">
        <color rgb="FFD5DCE3"/>
      </right>
      <top style="thin">
        <color rgb="FFD5DCE3"/>
      </top>
      <bottom style="thin">
        <color rgb="FFD5DCE3"/>
      </bottom>
      <diagonal/>
    </border>
    <border>
      <left style="thick">
        <color rgb="005D2A1A"/>
      </left>
    </border>
    <border>
      <left style="thin">
        <color rgb="00E3E4E7"/>
      </left>
      <right style="thin">
        <color rgb="00E3E4E7"/>
      </right>
      <top style="thin">
        <color rgb="00E3E4E7"/>
      </top>
      <bottom style="thin">
        <color rgb="00E3E4E7"/>
      </bottom>
    </border>
    <border>
      <left style="thick">
        <color rgb="00B3261E"/>
      </left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7" fillId="3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 wrapText="1"/>
    </xf>
    <xf numFmtId="0" fontId="10" fillId="0" borderId="0" applyAlignment="1" pivotButton="0" quotePrefix="0" xfId="0">
      <alignment horizontal="general" vertical="bottom"/>
    </xf>
    <xf numFmtId="0" fontId="11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12" fillId="4" borderId="1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bottom"/>
    </xf>
    <xf numFmtId="164" fontId="7" fillId="0" borderId="1" applyAlignment="1" pivotButton="0" quotePrefix="0" xfId="0">
      <alignment horizontal="general" vertical="bottom"/>
    </xf>
    <xf numFmtId="164" fontId="7" fillId="3" borderId="1" applyAlignment="1" pivotButton="0" quotePrefix="0" xfId="0">
      <alignment horizontal="general" vertical="bottom"/>
    </xf>
    <xf numFmtId="0" fontId="13" fillId="5" borderId="1" applyAlignment="1" pivotButton="0" quotePrefix="0" xfId="0">
      <alignment horizontal="general" vertical="bottom"/>
    </xf>
    <xf numFmtId="164" fontId="13" fillId="5" borderId="1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165" fontId="7" fillId="3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0" fontId="7" fillId="0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4" fillId="0" borderId="0" applyAlignment="1" pivotButton="0" quotePrefix="0" xfId="0">
      <alignment vertical="center" wrapText="1"/>
    </xf>
    <xf numFmtId="0" fontId="17" fillId="6" borderId="0" applyAlignment="1" pivotButton="0" quotePrefix="0" xfId="0">
      <alignment vertical="top" wrapText="1"/>
    </xf>
    <xf numFmtId="0" fontId="18" fillId="0" borderId="0" applyAlignment="1" pivotButton="0" quotePrefix="0" xfId="0">
      <alignment vertical="center" wrapText="1"/>
    </xf>
    <xf numFmtId="0" fontId="23" fillId="0" borderId="0" applyAlignment="1" pivotButton="0" quotePrefix="0" xfId="0">
      <alignment vertical="top" wrapText="1"/>
    </xf>
    <xf numFmtId="0" fontId="21" fillId="0" borderId="0" applyAlignment="1" pivotButton="0" quotePrefix="0" xfId="0">
      <alignment vertical="top" wrapText="1"/>
    </xf>
    <xf numFmtId="0" fontId="22" fillId="0" borderId="0" applyAlignment="1" pivotButton="0" quotePrefix="0" xfId="0">
      <alignment vertical="top" wrapText="1"/>
    </xf>
    <xf numFmtId="0" fontId="22" fillId="7" borderId="0" applyAlignment="1" pivotButton="0" quotePrefix="0" xfId="0">
      <alignment vertical="top" wrapText="1"/>
    </xf>
    <xf numFmtId="0" fontId="24" fillId="0" borderId="0" applyAlignment="1" pivotButton="0" quotePrefix="0" xfId="0">
      <alignment vertical="top" wrapText="1"/>
    </xf>
    <xf numFmtId="0" fontId="25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17" fillId="6" borderId="0" applyAlignment="1" pivotButton="0" quotePrefix="0" xfId="0">
      <alignment horizontal="general" vertical="bottom"/>
    </xf>
    <xf numFmtId="0" fontId="26" fillId="6" borderId="0" applyAlignment="1" pivotButton="0" quotePrefix="0" xfId="0">
      <alignment horizontal="general" vertical="bottom"/>
    </xf>
    <xf numFmtId="0" fontId="27" fillId="8" borderId="3" applyAlignment="1" pivotButton="0" quotePrefix="0" xfId="0">
      <alignment horizontal="general" vertical="center" wrapText="1"/>
    </xf>
    <xf numFmtId="0" fontId="22" fillId="7" borderId="3" applyAlignment="1" pivotButton="0" quotePrefix="0" xfId="0">
      <alignment horizontal="general" vertical="bottom"/>
    </xf>
    <xf numFmtId="164" fontId="22" fillId="0" borderId="3" applyAlignment="1" pivotButton="0" quotePrefix="0" xfId="0">
      <alignment horizontal="general" vertical="bottom"/>
    </xf>
    <xf numFmtId="164" fontId="22" fillId="7" borderId="3" applyAlignment="1" pivotButton="0" quotePrefix="0" xfId="0">
      <alignment horizontal="general" vertical="bottom"/>
    </xf>
    <xf numFmtId="0" fontId="28" fillId="9" borderId="3" applyAlignment="1" pivotButton="0" quotePrefix="0" xfId="0">
      <alignment horizontal="general" vertical="bottom"/>
    </xf>
    <xf numFmtId="164" fontId="28" fillId="9" borderId="3" applyAlignment="1" pivotButton="0" quotePrefix="0" xfId="0">
      <alignment horizontal="general" vertical="bottom"/>
    </xf>
    <xf numFmtId="0" fontId="24" fillId="0" borderId="0" applyAlignment="1" pivotButton="0" quotePrefix="0" xfId="0">
      <alignment horizontal="general" vertical="bottom"/>
    </xf>
    <xf numFmtId="165" fontId="22" fillId="7" borderId="3" applyAlignment="1" pivotButton="0" quotePrefix="0" xfId="0">
      <alignment horizontal="general" vertical="bottom"/>
    </xf>
    <xf numFmtId="0" fontId="22" fillId="0" borderId="3" applyAlignment="1" pivotButton="0" quotePrefix="0" xfId="0">
      <alignment horizontal="general" vertical="bottom"/>
    </xf>
    <xf numFmtId="0" fontId="15" fillId="0" borderId="0" applyAlignment="1" pivotButton="0" quotePrefix="0" xfId="0">
      <alignment vertical="center" wrapText="1"/>
    </xf>
    <xf numFmtId="0" fontId="26" fillId="0" borderId="0" applyAlignment="1" pivotButton="0" quotePrefix="0" xfId="0">
      <alignment vertical="center" wrapText="1"/>
    </xf>
    <xf numFmtId="0" fontId="16" fillId="6" borderId="2" applyAlignment="1" pivotButton="0" quotePrefix="0" xfId="0">
      <alignment vertical="center" wrapText="1" indent="1"/>
    </xf>
    <xf numFmtId="0" fontId="17" fillId="6" borderId="2" applyAlignment="1" pivotButton="0" quotePrefix="0" xfId="0">
      <alignment vertical="center" wrapText="1" indent="1"/>
    </xf>
    <xf numFmtId="0" fontId="19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vertical="center" wrapText="1"/>
    </xf>
    <xf numFmtId="0" fontId="21" fillId="0" borderId="0" applyAlignment="1" pivotButton="0" quotePrefix="0" xfId="0">
      <alignment vertical="center" wrapText="1"/>
    </xf>
    <xf numFmtId="0" fontId="14" fillId="0" borderId="0" pivotButton="0" quotePrefix="0" xfId="0"/>
    <xf numFmtId="0" fontId="15" fillId="0" borderId="0" pivotButton="0" quotePrefix="0" xfId="0"/>
    <xf numFmtId="0" fontId="29" fillId="10" borderId="4" applyAlignment="1" pivotButton="0" quotePrefix="0" xfId="0">
      <alignment vertical="center" indent="1"/>
    </xf>
    <xf numFmtId="0" fontId="30" fillId="10" borderId="4" applyAlignment="1" pivotButton="0" quotePrefix="0" xfId="0">
      <alignment vertical="center" indent="1"/>
    </xf>
    <xf numFmtId="0" fontId="18" fillId="0" borderId="0" pivotButton="0" quotePrefix="0" xfId="0"/>
    <xf numFmtId="0" fontId="19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4">
    <dxf>
      <font>
        <name val="Arial"/>
        <charset val="1"/>
        <family val="0"/>
        <b val="1"/>
        <color rgb="00B3261E"/>
      </font>
      <fill>
        <patternFill>
          <bgColor rgb="00F9E1DF"/>
        </patternFill>
      </fill>
    </dxf>
    <dxf>
      <font>
        <name val="Arial"/>
        <charset val="1"/>
        <family val="0"/>
        <b val="1"/>
        <color rgb="007A4A00"/>
      </font>
      <fill>
        <patternFill>
          <bgColor rgb="00FBEFD4"/>
        </patternFill>
      </fill>
    </dxf>
    <dxf>
      <font>
        <name val="Arial"/>
        <charset val="1"/>
        <family val="0"/>
        <b val="1"/>
        <color rgb="001C6B3B"/>
      </font>
      <fill>
        <patternFill>
          <bgColor rgb="00E3F2E8"/>
        </patternFill>
      </fill>
    </dxf>
    <dxf>
      <font>
        <name val="Arial"/>
        <charset val="1"/>
        <family val="0"/>
        <b val="1"/>
        <color rgb="00B3261E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B6B35"/>
      <rgbColor rgb="FF000080"/>
      <rgbColor rgb="FF7A5200"/>
      <rgbColor rgb="FF800080"/>
      <rgbColor rgb="FF0E6E6E"/>
      <rgbColor rgb="FFC0C0C0"/>
      <rgbColor rgb="FF808080"/>
      <rgbColor rgb="FF9999FF"/>
      <rgbColor rgb="FF993366"/>
      <rgbColor rgb="FFFFF7CC"/>
      <rgbColor rgb="FFE2F2E8"/>
      <rgbColor rgb="FF660066"/>
      <rgbColor rgb="FFFF8080"/>
      <rgbColor rgb="FF0066CC"/>
      <rgbColor rgb="FFD5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4F4"/>
      <rgbColor rgb="FFFDECEA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645AD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2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3.xml><?xml version="1.0" encoding="utf-8"?>
<wsDr xmlns="http://schemas.openxmlformats.org/drawingml/2006/spreadsheetDrawing">
  <absoluteAnchor>
    <pos x="69913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4.xml><?xml version="1.0" encoding="utf-8"?>
<wsDr xmlns="http://schemas.openxmlformats.org/drawingml/2006/spreadsheetDrawing">
  <absoluteAnchor>
    <pos x="7381875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5.xml><?xml version="1.0" encoding="utf-8"?>
<wsDr xmlns="http://schemas.openxmlformats.org/drawingml/2006/spreadsheetDrawing">
  <absoluteAnchor>
    <pos x="85534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6.xml><?xml version="1.0" encoding="utf-8"?>
<wsDr xmlns="http://schemas.openxmlformats.org/drawingml/2006/spreadsheetDrawing">
  <absoluteAnchor>
    <pos x="613410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drawings/drawing7.xml><?xml version="1.0" encoding="utf-8"?>
<wsDr xmlns="http://schemas.openxmlformats.org/drawingml/2006/spreadsheetDrawing">
  <absoluteAnchor>
    <pos x="4552950" y="95250"/>
    <ext cx="1314450" cy="2190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absolute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hyperlink" Target="#'Year summary'!A1" TargetMode="External" Id="rId1"/><Relationship Type="http://schemas.openxmlformats.org/officeDocument/2006/relationships/hyperlink" Target="#'Rent ledger'!A1" TargetMode="External" Id="rId2"/><Relationship Type="http://schemas.openxmlformats.org/officeDocument/2006/relationships/hyperlink" Target="#'Repairs log'!A1" TargetMode="External" Id="rId3"/><Relationship Type="http://schemas.openxmlformats.org/officeDocument/2006/relationships/hyperlink" Target="#'Contractors'!A1" TargetMode="External" Id="rId4"/><Relationship Type="http://schemas.openxmlformats.org/officeDocument/2006/relationships/hyperlink" Target="#'Licence'!A1" TargetMode="External" Id="rId5"/><Relationship Type="http://schemas.openxmlformats.org/officeDocument/2006/relationships/hyperlink" Target="https://www.gov.uk/guidance/income-tax-when-you-rent-out-a-property-working-out-your-rental-income" TargetMode="External" Id="rId6"/><Relationship Type="http://schemas.openxmlformats.org/officeDocument/2006/relationships/hyperlink" Target="https://www.gov.uk/guidance/income-tax-when-you-rent-out-a-property-working-out-your-rental-income" TargetMode="External" Id="rId7"/><Relationship Type="http://schemas.openxmlformats.org/officeDocument/2006/relationships/hyperlink" Target="https://www.gassaferegister.co.uk/" TargetMode="External" Id="rId8"/><Relationship Type="http://schemas.openxmlformats.org/officeDocument/2006/relationships/drawing" Target="/xl/drawings/drawing2.xml" Id="rId9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00B3261E"/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90" customWidth="1" style="23" min="1" max="1"/>
  </cols>
  <sheetData>
    <row r="1" ht="32" customHeight="1" s="23">
      <c r="A1" s="52" t="inlineStr">
        <is>
          <t>Example only</t>
        </is>
      </c>
    </row>
    <row r="2" ht="16" customHeight="1" s="23">
      <c r="A2" s="53" t="inlineStr">
        <is>
          <t>A locked, view-only copy so you can see how the pack looks before you buy.</t>
        </is>
      </c>
    </row>
    <row r="3" ht="10" customHeight="1" s="23"/>
    <row r="4" ht="26" customHeight="1" s="23">
      <c r="A4" s="54" t="inlineStr">
        <is>
          <t>EXAMPLE ONLY. LOCKED. NOT FOR USE.</t>
        </is>
      </c>
    </row>
    <row r="5" ht="20" customHeight="1" s="23">
      <c r="A5" s="55" t="inlineStr">
        <is>
          <t>You can't type in it, edit it or use it for real records.</t>
        </is>
      </c>
    </row>
    <row r="6" ht="12" customHeight="1" s="23"/>
    <row r="7" ht="22" customHeight="1" s="23">
      <c r="A7" s="56" t="inlineStr">
        <is>
          <t>The full pack</t>
        </is>
      </c>
    </row>
    <row r="8" ht="16" customHeight="1" s="23">
      <c r="A8" s="57" t="inlineStr">
        <is>
          <t>Unlocked, with room for your own figures, and yours to edit and print. Get it at rulemind.co.uk/packs/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547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A3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 outlineLevelCol="0"/>
  <cols>
    <col width="90" customWidth="1" style="22" min="1" max="1"/>
  </cols>
  <sheetData>
    <row r="1" ht="32" customHeight="1" s="23">
      <c r="A1" s="24" t="inlineStr">
        <is>
          <t>Rent and repairs ledger</t>
        </is>
      </c>
    </row>
    <row r="2" ht="15" customHeight="1" s="23">
      <c r="A2" s="25" t="inlineStr">
        <is>
          <t>The sample rows show how it works. Replace them with your own.</t>
        </is>
      </c>
    </row>
    <row r="3" ht="8" customHeight="1" s="23"/>
    <row r="4" ht="22" customHeight="1" s="23">
      <c r="A4" s="26" t="inlineStr">
        <is>
          <t>In this file</t>
        </is>
      </c>
    </row>
    <row r="5" ht="15" customHeight="1" s="23">
      <c r="A5" s="27" t="inlineStr">
        <is>
          <t>Year summary   ·   You fill in   ·   Tax year 6 April 2026 to 5 April 2027</t>
        </is>
      </c>
    </row>
    <row r="6" ht="15" customHeight="1" s="23">
      <c r="A6" s="27" t="inlineStr">
        <is>
          <t>Rent ledger   ·   You fill in   ·   One row per rent due date</t>
        </is>
      </c>
    </row>
    <row r="7" ht="15" customHeight="1" s="23">
      <c r="A7" s="27" t="inlineStr">
        <is>
          <t>Repairs log   ·   You fill in   ·   Record every repair request</t>
        </is>
      </c>
    </row>
    <row r="8" ht="15" customHeight="1" s="23">
      <c r="A8" s="27" t="inlineStr">
        <is>
          <t>Contractors   ·   You fill in   ·   Keep trusted trades in one place</t>
        </is>
      </c>
    </row>
    <row r="9" ht="15" customHeight="1" s="23">
      <c r="A9" s="27" t="inlineStr">
        <is>
          <t>Licence   ·   Locked   ·   Who this copy is licensed to</t>
        </is>
      </c>
    </row>
    <row r="10" ht="15" customHeight="1" s="23">
      <c r="A10" s="28" t="inlineStr">
        <is>
          <t>Tab colours: orange tabs are where you type, grey tabs work themselves out. Click a name to jump there.</t>
        </is>
      </c>
    </row>
    <row r="11" ht="8" customHeight="1" s="23"/>
    <row r="12" ht="22" customHeight="1" s="23">
      <c r="A12" s="26" t="inlineStr">
        <is>
          <t>What this does</t>
        </is>
      </c>
    </row>
    <row r="13" ht="30" customHeight="1" s="23">
      <c r="A13" s="29" t="inlineStr">
        <is>
          <t>Tracks every rent payment and every repair in one place. It shows arrears per property as you go, how long repairs take to fix, and a year summary for your tax return.</t>
        </is>
      </c>
    </row>
    <row r="14" ht="8" customHeight="1" s="23"/>
    <row r="15" ht="22" customHeight="1" s="23">
      <c r="A15" s="26" t="inlineStr">
        <is>
          <t>How to use it</t>
        </is>
      </c>
    </row>
    <row r="16" ht="30" customHeight="1" s="23">
      <c r="A16" s="29" t="inlineStr">
        <is>
          <t>1. Rent ledger: add a row for each rent due date. When the money arrives, fill in the date and amount paid. Arrears work themselves out per property.</t>
        </is>
      </c>
    </row>
    <row r="17" ht="30" customHeight="1" s="23">
      <c r="A17" s="29" t="inlineStr">
        <is>
          <t>2. Repairs log: add a row when a tenant reports a problem. Fill in the fixed date when it's done; the sheet counts the days.</t>
        </is>
      </c>
    </row>
    <row r="18" ht="15" customHeight="1" s="23">
      <c r="A18" s="29" t="inlineStr">
        <is>
          <t>3. Contractors: keep your trusted trades and their registration numbers in one list.</t>
        </is>
      </c>
    </row>
    <row r="19" ht="15" customHeight="1" s="23">
      <c r="A19" s="29" t="inlineStr">
        <is>
          <t>4. Year summary: rent received and repair costs per property for the tax year.</t>
        </is>
      </c>
    </row>
    <row r="20" ht="15" customHeight="1" s="23">
      <c r="A20" s="30" t="inlineStr">
        <is>
          <t>Peach cells = type here. Delete the sample rows when you start.</t>
        </is>
      </c>
    </row>
    <row r="21" ht="8" customHeight="1" s="23"/>
    <row r="22" ht="22" customHeight="1" s="23">
      <c r="A22" s="26" t="inlineStr">
        <is>
          <t>Good to know</t>
        </is>
      </c>
    </row>
    <row r="23" ht="30" customHeight="1" s="23">
      <c r="A23" s="29" t="inlineStr">
        <is>
          <t>Mortgage interest isn't deducted as an expense for residential lets. It gives a separate tax credit at the basic rate, so it's kept apart in the summary.</t>
        </is>
      </c>
    </row>
    <row r="24" ht="30" customHeight="1" s="23">
      <c r="A24" s="29" t="inlineStr">
        <is>
          <t>Keep rent and repair records for at least 5 years after the 31 January Self Assessment deadline.</t>
        </is>
      </c>
    </row>
    <row r="25" ht="8" customHeight="1" s="23"/>
    <row r="26" ht="22" customHeight="1" s="23">
      <c r="A26" s="26" t="inlineStr">
        <is>
          <t>Official sources (checked 28 September 2026)</t>
        </is>
      </c>
    </row>
    <row r="27" ht="30" customHeight="1" s="23">
      <c r="A27" s="27" t="inlineStr">
        <is>
          <t>Work out your rental income: https://www.gov.uk/guidance/income-tax-when-you-rent-out-a-property-working-out-your-rental-income</t>
        </is>
      </c>
    </row>
    <row r="28" ht="30" customHeight="1" s="23">
      <c r="A28" s="27" t="inlineStr">
        <is>
          <t>Allowable expenses for landlords: https://www.gov.uk/guidance/income-tax-when-you-rent-out-a-property-working-out-your-rental-income#allowable-expenses</t>
        </is>
      </c>
    </row>
    <row r="29" ht="15" customHeight="1" s="23">
      <c r="A29" s="27" t="inlineStr">
        <is>
          <t>Gas Safe Register (check an engineer): https://www.gassaferegister.co.uk/</t>
        </is>
      </c>
    </row>
    <row r="30" ht="8" customHeight="1" s="23"/>
    <row r="31" ht="30" customHeight="1" s="23">
      <c r="A31" s="31" t="inlineStr">
        <is>
          <t>This file helps you keep track. It isn't legal or tax advice and doesn't guarantee you're compliant. Rules change - check the official pages.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10"/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27" r:id="rId6"/>
    <hyperlink xmlns:r="http://schemas.openxmlformats.org/officeDocument/2006/relationships" ref="A28" r:id="rId7"/>
    <hyperlink xmlns:r="http://schemas.openxmlformats.org/officeDocument/2006/relationships" ref="A29" r:id="rId8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0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9"/>
</worksheet>
</file>

<file path=xl/worksheets/sheet3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G13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22" customWidth="1" style="22" min="1" max="1"/>
    <col width="17" customWidth="1" style="22" min="2" max="2"/>
    <col width="14" customWidth="1" style="22" min="3" max="3"/>
    <col width="15" customWidth="1" style="22" min="4" max="4"/>
    <col width="18" customWidth="1" style="22" min="5" max="5"/>
    <col width="22" customWidth="1" style="22" min="6" max="6"/>
    <col width="15" customWidth="1" style="22" min="7" max="7"/>
  </cols>
  <sheetData>
    <row r="1" ht="32" customHeight="1" s="23">
      <c r="A1" s="32" t="inlineStr">
        <is>
          <t>Year summary</t>
        </is>
      </c>
    </row>
    <row r="2" ht="15" customHeight="1" s="23">
      <c r="A2" s="33" t="inlineStr">
        <is>
          <t>Tax year 6 April 2026 to 5 April 2027. Type your property names; the rest adds up.</t>
        </is>
      </c>
    </row>
    <row r="3" ht="15" customHeight="1" s="23">
      <c r="A3" s="34" t="inlineStr">
        <is>
          <t>Sample rows show how it works. Peach cells are the ones you type in; white cells work themselves out.</t>
        </is>
      </c>
      <c r="B3" s="35" t="n"/>
      <c r="C3" s="35" t="n"/>
      <c r="D3" s="35" t="n"/>
      <c r="E3" s="35" t="n"/>
      <c r="F3" s="35" t="n"/>
      <c r="G3" s="35" t="n"/>
    </row>
    <row r="4"/>
    <row r="5" ht="31.5" customHeight="1" s="23">
      <c r="A5" s="36" t="inlineStr">
        <is>
          <t>Property</t>
        </is>
      </c>
      <c r="B5" s="36" t="inlineStr">
        <is>
          <t>Rent received (£)</t>
        </is>
      </c>
      <c r="C5" s="36" t="inlineStr">
        <is>
          <t>Repairs (£)</t>
        </is>
      </c>
      <c r="D5" s="36" t="inlineStr">
        <is>
          <t>Other costs (£)</t>
        </is>
      </c>
      <c r="E5" s="36" t="inlineStr">
        <is>
          <t>Profit before tax (£)</t>
        </is>
      </c>
      <c r="F5" s="36" t="inlineStr">
        <is>
          <t>Mortgage interest (£) - kept separate</t>
        </is>
      </c>
      <c r="G5" s="36" t="inlineStr">
        <is>
          <t>Arrears now (£)</t>
        </is>
      </c>
    </row>
    <row r="6" ht="15" customHeight="1" s="23">
      <c r="A6" s="37" t="inlineStr">
        <is>
          <t>Flat 2, Elm Road</t>
        </is>
      </c>
      <c r="B6" s="38">
        <f>IF(A6="","",SUMIFS('Rent ledger'!$F$6:$F$205,'Rent ledger'!$B$6:$B$205,A6,'Rent ledger'!$E$6:$E$205,"&gt;="&amp;DATE(2026,4,6),'Rent ledger'!$E$6:$E$205,"&lt;="&amp;DATE(2027,4,5)))</f>
        <v/>
      </c>
      <c r="C6" s="38">
        <f>IF(A6="","",SUMIFS('Repairs log'!$H$6:$H$205,'Repairs log'!$B$6:$B$205,A6,'Repairs log'!$A$6:$A$205,"&gt;="&amp;DATE(2026,4,6),'Repairs log'!$A$6:$A$205,"&lt;="&amp;DATE(2027,4,5)))</f>
        <v/>
      </c>
      <c r="D6" s="39" t="n">
        <v>420</v>
      </c>
      <c r="E6" s="38">
        <f>IF(A6="","",B6-C6-N(D6))</f>
        <v/>
      </c>
      <c r="F6" s="39" t="n">
        <v>2400</v>
      </c>
      <c r="G6" s="38">
        <f>IF(A6="","",SUMIFS('Rent ledger'!$D$6:$D$205,'Rent ledger'!$B$6:$B$205,A6)-SUMIFS('Rent ledger'!$F$6:$F$205,'Rent ledger'!$B$6:$B$205,A6))</f>
        <v/>
      </c>
    </row>
    <row r="7" ht="15" customHeight="1" s="23">
      <c r="A7" s="37" t="inlineStr">
        <is>
          <t>14 Mill Lane</t>
        </is>
      </c>
      <c r="B7" s="38">
        <f>IF(A7="","",SUMIFS('Rent ledger'!$F$6:$F$205,'Rent ledger'!$B$6:$B$205,A7,'Rent ledger'!$E$6:$E$205,"&gt;="&amp;DATE(2026,4,6),'Rent ledger'!$E$6:$E$205,"&lt;="&amp;DATE(2027,4,5)))</f>
        <v/>
      </c>
      <c r="C7" s="38">
        <f>IF(A7="","",SUMIFS('Repairs log'!$H$6:$H$205,'Repairs log'!$B$6:$B$205,A7,'Repairs log'!$A$6:$A$205,"&gt;="&amp;DATE(2026,4,6),'Repairs log'!$A$6:$A$205,"&lt;="&amp;DATE(2027,4,5)))</f>
        <v/>
      </c>
      <c r="D7" s="39" t="n">
        <v>380</v>
      </c>
      <c r="E7" s="38">
        <f>IF(A7="","",B7-C7-N(D7))</f>
        <v/>
      </c>
      <c r="F7" s="39" t="n"/>
      <c r="G7" s="38">
        <f>IF(A7="","",SUMIFS('Rent ledger'!$D$6:$D$205,'Rent ledger'!$B$6:$B$205,A7)-SUMIFS('Rent ledger'!$F$6:$F$205,'Rent ledger'!$B$6:$B$205,A7))</f>
        <v/>
      </c>
    </row>
    <row r="8" ht="15" customHeight="1" s="23">
      <c r="A8" s="37" t="inlineStr">
        <is>
          <t>7 Park View</t>
        </is>
      </c>
      <c r="B8" s="38">
        <f>IF(A8="","",SUMIFS('Rent ledger'!$F$6:$F$205,'Rent ledger'!$B$6:$B$205,A8,'Rent ledger'!$E$6:$E$205,"&gt;="&amp;DATE(2026,4,6),'Rent ledger'!$E$6:$E$205,"&lt;="&amp;DATE(2027,4,5)))</f>
        <v/>
      </c>
      <c r="C8" s="38">
        <f>IF(A8="","",SUMIFS('Repairs log'!$H$6:$H$205,'Repairs log'!$B$6:$B$205,A8,'Repairs log'!$A$6:$A$205,"&gt;="&amp;DATE(2026,4,6),'Repairs log'!$A$6:$A$205,"&lt;="&amp;DATE(2027,4,5)))</f>
        <v/>
      </c>
      <c r="D8" s="39" t="n">
        <v>150</v>
      </c>
      <c r="E8" s="38">
        <f>IF(A8="","",B8-C8-N(D8))</f>
        <v/>
      </c>
      <c r="F8" s="39" t="n"/>
      <c r="G8" s="38">
        <f>IF(A8="","",SUMIFS('Rent ledger'!$D$6:$D$205,'Rent ledger'!$B$6:$B$205,A8)-SUMIFS('Rent ledger'!$F$6:$F$205,'Rent ledger'!$B$6:$B$205,A8))</f>
        <v/>
      </c>
    </row>
    <row r="9" ht="15" customHeight="1" s="23">
      <c r="A9" s="37" t="n"/>
      <c r="B9" s="38">
        <f>IF(A9="","",SUMIFS('Rent ledger'!$F$6:$F$205,'Rent ledger'!$B$6:$B$205,A9,'Rent ledger'!$E$6:$E$205,"&gt;="&amp;DATE(2026,4,6),'Rent ledger'!$E$6:$E$205,"&lt;="&amp;DATE(2027,4,5)))</f>
        <v/>
      </c>
      <c r="C9" s="38">
        <f>IF(A9="","",SUMIFS('Repairs log'!$H$6:$H$205,'Repairs log'!$B$6:$B$205,A9,'Repairs log'!$A$6:$A$205,"&gt;="&amp;DATE(2026,4,6),'Repairs log'!$A$6:$A$205,"&lt;="&amp;DATE(2027,4,5)))</f>
        <v/>
      </c>
      <c r="D9" s="39" t="n"/>
      <c r="E9" s="38">
        <f>IF(A9="","",B9-C9-N(D9))</f>
        <v/>
      </c>
      <c r="F9" s="39" t="n"/>
      <c r="G9" s="38">
        <f>IF(A9="","",SUMIFS('Rent ledger'!$D$6:$D$205,'Rent ledger'!$B$6:$B$205,A9)-SUMIFS('Rent ledger'!$F$6:$F$205,'Rent ledger'!$B$6:$B$205,A9))</f>
        <v/>
      </c>
    </row>
    <row r="10" ht="15" customHeight="1" s="23">
      <c r="A10" s="37" t="n"/>
      <c r="B10" s="38">
        <f>IF(A10="","",SUMIFS('Rent ledger'!$F$6:$F$205,'Rent ledger'!$B$6:$B$205,A10,'Rent ledger'!$E$6:$E$205,"&gt;="&amp;DATE(2026,4,6),'Rent ledger'!$E$6:$E$205,"&lt;="&amp;DATE(2027,4,5)))</f>
        <v/>
      </c>
      <c r="C10" s="38">
        <f>IF(A10="","",SUMIFS('Repairs log'!$H$6:$H$205,'Repairs log'!$B$6:$B$205,A10,'Repairs log'!$A$6:$A$205,"&gt;="&amp;DATE(2026,4,6),'Repairs log'!$A$6:$A$205,"&lt;="&amp;DATE(2027,4,5)))</f>
        <v/>
      </c>
      <c r="D10" s="39" t="n"/>
      <c r="E10" s="38">
        <f>IF(A10="","",B10-C10-N(D10))</f>
        <v/>
      </c>
      <c r="F10" s="39" t="n"/>
      <c r="G10" s="38">
        <f>IF(A10="","",SUMIFS('Rent ledger'!$D$6:$D$205,'Rent ledger'!$B$6:$B$205,A10)-SUMIFS('Rent ledger'!$F$6:$F$205,'Rent ledger'!$B$6:$B$205,A10))</f>
        <v/>
      </c>
    </row>
    <row r="11" ht="15" customHeight="1" s="23">
      <c r="A11" s="40" t="inlineStr">
        <is>
          <t>Total</t>
        </is>
      </c>
      <c r="B11" s="41">
        <f>SUM(B6:B10)</f>
        <v/>
      </c>
      <c r="C11" s="41">
        <f>SUM(C6:C10)</f>
        <v/>
      </c>
      <c r="D11" s="41">
        <f>SUM(D6:D10)</f>
        <v/>
      </c>
      <c r="E11" s="41">
        <f>SUM(E6:E10)</f>
        <v/>
      </c>
      <c r="F11" s="41">
        <f>SUM(F6:F10)</f>
        <v/>
      </c>
      <c r="G11" s="41">
        <f>SUM(G6:G10)</f>
        <v/>
      </c>
    </row>
    <row r="12"/>
    <row r="13" ht="15" customHeight="1" s="23">
      <c r="A13" s="42" t="inlineStr">
        <is>
          <t>Other costs = insurance, agent fees, service charges, ground rent, accountant. Profit here is before tax and before the mortgage interest tax credit.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C93"/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I2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3" customWidth="1" style="22" min="1" max="1"/>
    <col width="20" customWidth="1" style="22" min="2" max="2"/>
    <col width="16" customWidth="1" style="22" min="3" max="3"/>
    <col width="13" customWidth="1" style="22" min="4" max="5"/>
    <col width="15" customWidth="1" style="22" min="6" max="6"/>
    <col width="10" customWidth="1" style="22" min="7" max="7"/>
    <col width="18" customWidth="1" style="22" min="8" max="8"/>
    <col width="14" customWidth="1" style="22" min="9" max="9"/>
  </cols>
  <sheetData>
    <row r="1" ht="32" customHeight="1" s="23">
      <c r="A1" s="32" t="inlineStr">
        <is>
          <t>Rent ledger</t>
        </is>
      </c>
    </row>
    <row r="2" ht="15" customHeight="1" s="23">
      <c r="A2" s="33" t="inlineStr">
        <is>
          <t>One row per rent due date. Arrears add up per property.</t>
        </is>
      </c>
    </row>
    <row r="3" ht="15" customHeight="1" s="23">
      <c r="A3" s="34" t="inlineStr">
        <is>
          <t>Sample rows show how it works. Peach cells are the ones you type in; white cells work themselves out.</t>
        </is>
      </c>
      <c r="B3" s="35" t="n"/>
      <c r="C3" s="35" t="n"/>
      <c r="D3" s="35" t="n"/>
      <c r="E3" s="35" t="n"/>
      <c r="F3" s="35" t="n"/>
      <c r="G3" s="35" t="n"/>
      <c r="H3" s="35" t="n"/>
      <c r="I3" s="35" t="n"/>
    </row>
    <row r="4"/>
    <row r="5" ht="31.5" customHeight="1" s="23">
      <c r="A5" s="36" t="inlineStr">
        <is>
          <t>Due date</t>
        </is>
      </c>
      <c r="B5" s="36" t="inlineStr">
        <is>
          <t>Property</t>
        </is>
      </c>
      <c r="C5" s="36" t="inlineStr">
        <is>
          <t>Tenant</t>
        </is>
      </c>
      <c r="D5" s="36" t="inlineStr">
        <is>
          <t>Rent due (£)</t>
        </is>
      </c>
      <c r="E5" s="36" t="inlineStr">
        <is>
          <t>Date paid</t>
        </is>
      </c>
      <c r="F5" s="36" t="inlineStr">
        <is>
          <t>Amount paid (£)</t>
        </is>
      </c>
      <c r="G5" s="36" t="inlineStr">
        <is>
          <t>Days late</t>
        </is>
      </c>
      <c r="H5" s="36" t="inlineStr">
        <is>
          <t>Arrears on this property (£)</t>
        </is>
      </c>
      <c r="I5" s="36" t="inlineStr">
        <is>
          <t>Status</t>
        </is>
      </c>
    </row>
    <row r="6" ht="15" customHeight="1" s="23">
      <c r="A6" s="43" t="n">
        <v>46204</v>
      </c>
      <c r="B6" s="37" t="inlineStr">
        <is>
          <t>Flat 2, Elm Road</t>
        </is>
      </c>
      <c r="C6" s="37" t="inlineStr">
        <is>
          <t>S. Taylor</t>
        </is>
      </c>
      <c r="D6" s="39" t="n">
        <v>995</v>
      </c>
      <c r="E6" s="43" t="n">
        <v>46204</v>
      </c>
      <c r="F6" s="39" t="n">
        <v>995</v>
      </c>
      <c r="G6" s="44">
        <f>IF(OR(A6="",E6=""),"",MAX(0,E6-A6))</f>
        <v/>
      </c>
      <c r="H6" s="38">
        <f>IF(B6="","",SUMIFS($D$6:D6,$B$6:B6,B6)-SUMIFS($F$6:F6,$B$6:B6,B6))</f>
        <v/>
      </c>
      <c r="I6" s="44">
        <f>IF(A6="","",IF(F6="",IF(A6&lt;TODAY(),"Not paid","Due"),IF(F6&lt;D6,"Part paid",IF(E6&gt;A6,"Paid late","Paid"))))</f>
        <v/>
      </c>
    </row>
    <row r="7" ht="15" customHeight="1" s="23">
      <c r="A7" s="43" t="n">
        <v>46223</v>
      </c>
      <c r="B7" s="37" t="inlineStr">
        <is>
          <t>14 Mill Lane</t>
        </is>
      </c>
      <c r="C7" s="37" t="inlineStr">
        <is>
          <t>J. &amp; R. Khan</t>
        </is>
      </c>
      <c r="D7" s="39" t="n">
        <v>1250</v>
      </c>
      <c r="E7" s="43" t="n">
        <v>46225</v>
      </c>
      <c r="F7" s="39" t="n">
        <v>1250</v>
      </c>
      <c r="G7" s="44">
        <f>IF(OR(A7="",E7=""),"",MAX(0,E7-A7))</f>
        <v/>
      </c>
      <c r="H7" s="38">
        <f>IF(B7="","",SUMIFS($D$6:D7,$B$6:B7,B7)-SUMIFS($F$6:F7,$B$6:B7,B7))</f>
        <v/>
      </c>
      <c r="I7" s="44">
        <f>IF(A7="","",IF(F7="",IF(A7&lt;TODAY(),"Not paid","Due"),IF(F7&lt;D7,"Part paid",IF(E7&gt;A7,"Paid late","Paid"))))</f>
        <v/>
      </c>
    </row>
    <row r="8" ht="15" customHeight="1" s="23">
      <c r="A8" s="43" t="n">
        <v>46235</v>
      </c>
      <c r="B8" s="37" t="inlineStr">
        <is>
          <t>Flat 2, Elm Road</t>
        </is>
      </c>
      <c r="C8" s="37" t="inlineStr">
        <is>
          <t>S. Taylor</t>
        </is>
      </c>
      <c r="D8" s="39" t="n">
        <v>995</v>
      </c>
      <c r="E8" s="43" t="n">
        <v>46240</v>
      </c>
      <c r="F8" s="39" t="n">
        <v>500</v>
      </c>
      <c r="G8" s="44">
        <f>IF(OR(A8="",E8=""),"",MAX(0,E8-A8))</f>
        <v/>
      </c>
      <c r="H8" s="38">
        <f>IF(B8="","",SUMIFS($D$6:D8,$B$6:B8,B8)-SUMIFS($F$6:F8,$B$6:B8,B8))</f>
        <v/>
      </c>
      <c r="I8" s="44">
        <f>IF(A8="","",IF(F8="",IF(A8&lt;TODAY(),"Not paid","Due"),IF(F8&lt;D8,"Part paid",IF(E8&gt;A8,"Paid late","Paid"))))</f>
        <v/>
      </c>
    </row>
    <row r="9" ht="15" customHeight="1" s="23">
      <c r="A9" s="43" t="n">
        <v>46254</v>
      </c>
      <c r="B9" s="37" t="inlineStr">
        <is>
          <t>14 Mill Lane</t>
        </is>
      </c>
      <c r="C9" s="37" t="inlineStr">
        <is>
          <t>J. &amp; R. Khan</t>
        </is>
      </c>
      <c r="D9" s="39" t="n">
        <v>1250</v>
      </c>
      <c r="E9" s="43" t="n">
        <v>46254</v>
      </c>
      <c r="F9" s="39" t="n">
        <v>1250</v>
      </c>
      <c r="G9" s="44">
        <f>IF(OR(A9="",E9=""),"",MAX(0,E9-A9))</f>
        <v/>
      </c>
      <c r="H9" s="38">
        <f>IF(B9="","",SUMIFS($D$6:D9,$B$6:B9,B9)-SUMIFS($F$6:F9,$B$6:B9,B9))</f>
        <v/>
      </c>
      <c r="I9" s="44">
        <f>IF(A9="","",IF(F9="",IF(A9&lt;TODAY(),"Not paid","Due"),IF(F9&lt;D9,"Part paid",IF(E9&gt;A9,"Paid late","Paid"))))</f>
        <v/>
      </c>
    </row>
    <row r="10" ht="15" customHeight="1" s="23">
      <c r="A10" s="43" t="n">
        <v>46266</v>
      </c>
      <c r="B10" s="37" t="inlineStr">
        <is>
          <t>Flat 2, Elm Road</t>
        </is>
      </c>
      <c r="C10" s="37" t="inlineStr">
        <is>
          <t>S. Taylor</t>
        </is>
      </c>
      <c r="D10" s="39" t="n">
        <v>995</v>
      </c>
      <c r="E10" s="43" t="n">
        <v>46268</v>
      </c>
      <c r="F10" s="39" t="n">
        <v>1490</v>
      </c>
      <c r="G10" s="44">
        <f>IF(OR(A10="",E10=""),"",MAX(0,E10-A10))</f>
        <v/>
      </c>
      <c r="H10" s="38">
        <f>IF(B10="","",SUMIFS($D$6:D10,$B$6:B10,B10)-SUMIFS($F$6:F10,$B$6:B10,B10))</f>
        <v/>
      </c>
      <c r="I10" s="44">
        <f>IF(A10="","",IF(F10="",IF(A10&lt;TODAY(),"Not paid","Due"),IF(F10&lt;D10,"Part paid",IF(E10&gt;A10,"Paid late","Paid"))))</f>
        <v/>
      </c>
    </row>
    <row r="11" ht="15" customHeight="1" s="23">
      <c r="A11" s="43" t="n">
        <v>46277</v>
      </c>
      <c r="B11" s="37" t="inlineStr">
        <is>
          <t>7 Park View</t>
        </is>
      </c>
      <c r="C11" s="37" t="inlineStr">
        <is>
          <t>A. Novak</t>
        </is>
      </c>
      <c r="D11" s="39" t="n">
        <v>900</v>
      </c>
      <c r="E11" s="43" t="n">
        <v>46277</v>
      </c>
      <c r="F11" s="39" t="n">
        <v>900</v>
      </c>
      <c r="G11" s="44">
        <f>IF(OR(A11="",E11=""),"",MAX(0,E11-A11))</f>
        <v/>
      </c>
      <c r="H11" s="38">
        <f>IF(B11="","",SUMIFS($D$6:D11,$B$6:B11,B11)-SUMIFS($F$6:F11,$B$6:B11,B11))</f>
        <v/>
      </c>
      <c r="I11" s="44">
        <f>IF(A11="","",IF(F11="",IF(A11&lt;TODAY(),"Not paid","Due"),IF(F11&lt;D11,"Part paid",IF(E11&gt;A11,"Paid late","Paid"))))</f>
        <v/>
      </c>
    </row>
    <row r="12" ht="15" customHeight="1" s="23">
      <c r="A12" s="43" t="n">
        <v>46285</v>
      </c>
      <c r="B12" s="37" t="inlineStr">
        <is>
          <t>14 Mill Lane</t>
        </is>
      </c>
      <c r="C12" s="37" t="inlineStr">
        <is>
          <t>J. &amp; R. Khan</t>
        </is>
      </c>
      <c r="D12" s="39" t="n">
        <v>1250</v>
      </c>
      <c r="E12" s="43" t="n"/>
      <c r="F12" s="39" t="n"/>
      <c r="G12" s="44">
        <f>IF(OR(A12="",E12=""),"",MAX(0,E12-A12))</f>
        <v/>
      </c>
      <c r="H12" s="38">
        <f>IF(B12="","",SUMIFS($D$6:D12,$B$6:B12,B12)-SUMIFS($F$6:F12,$B$6:B12,B12))</f>
        <v/>
      </c>
      <c r="I12" s="44">
        <f>IF(A12="","",IF(F12="",IF(A12&lt;TODAY(),"Not paid","Due"),IF(F12&lt;D12,"Part paid",IF(E12&gt;A12,"Paid late","Paid"))))</f>
        <v/>
      </c>
    </row>
    <row r="13" ht="15" customHeight="1" s="23">
      <c r="A13" s="43" t="n"/>
      <c r="B13" s="37" t="n"/>
      <c r="C13" s="37" t="n"/>
      <c r="D13" s="39" t="n"/>
      <c r="E13" s="43" t="n"/>
      <c r="F13" s="39" t="n"/>
      <c r="G13" s="44">
        <f>IF(OR(A13="",E13=""),"",MAX(0,E13-A13))</f>
        <v/>
      </c>
      <c r="H13" s="38">
        <f>IF(B13="","",SUMIFS($D$6:D13,$B$6:B13,B13)-SUMIFS($F$6:F13,$B$6:B13,B13))</f>
        <v/>
      </c>
      <c r="I13" s="44">
        <f>IF(A13="","",IF(F13="",IF(A13&lt;TODAY(),"Not paid","Due"),IF(F13&lt;D13,"Part paid",IF(E13&gt;A13,"Paid late","Paid"))))</f>
        <v/>
      </c>
    </row>
    <row r="14" ht="15" customHeight="1" s="23">
      <c r="A14" s="43" t="n"/>
      <c r="B14" s="37" t="n"/>
      <c r="C14" s="37" t="n"/>
      <c r="D14" s="39" t="n"/>
      <c r="E14" s="43" t="n"/>
      <c r="F14" s="39" t="n"/>
      <c r="G14" s="44">
        <f>IF(OR(A14="",E14=""),"",MAX(0,E14-A14))</f>
        <v/>
      </c>
      <c r="H14" s="38">
        <f>IF(B14="","",SUMIFS($D$6:D14,$B$6:B14,B14)-SUMIFS($F$6:F14,$B$6:B14,B14))</f>
        <v/>
      </c>
      <c r="I14" s="44">
        <f>IF(A14="","",IF(F14="",IF(A14&lt;TODAY(),"Not paid","Due"),IF(F14&lt;D14,"Part paid",IF(E14&gt;A14,"Paid late","Paid"))))</f>
        <v/>
      </c>
    </row>
    <row r="15" ht="15" customHeight="1" s="23">
      <c r="A15" s="43" t="n"/>
      <c r="B15" s="37" t="n"/>
      <c r="C15" s="37" t="n"/>
      <c r="D15" s="39" t="n"/>
      <c r="E15" s="43" t="n"/>
      <c r="F15" s="39" t="n"/>
      <c r="G15" s="44">
        <f>IF(OR(A15="",E15=""),"",MAX(0,E15-A15))</f>
        <v/>
      </c>
      <c r="H15" s="38">
        <f>IF(B15="","",SUMIFS($D$6:D15,$B$6:B15,B15)-SUMIFS($F$6:F15,$B$6:B15,B15))</f>
        <v/>
      </c>
      <c r="I15" s="44">
        <f>IF(A15="","",IF(F15="",IF(A15&lt;TODAY(),"Not paid","Due"),IF(F15&lt;D15,"Part paid",IF(E15&gt;A15,"Paid late","Paid"))))</f>
        <v/>
      </c>
    </row>
    <row r="16" ht="15" customHeight="1" s="23">
      <c r="A16" s="43" t="n"/>
      <c r="B16" s="37" t="n"/>
      <c r="C16" s="37" t="n"/>
      <c r="D16" s="39" t="n"/>
      <c r="E16" s="43" t="n"/>
      <c r="F16" s="39" t="n"/>
      <c r="G16" s="44">
        <f>IF(OR(A16="",E16=""),"",MAX(0,E16-A16))</f>
        <v/>
      </c>
      <c r="H16" s="38">
        <f>IF(B16="","",SUMIFS($D$6:D16,$B$6:B16,B16)-SUMIFS($F$6:F16,$B$6:B16,B16))</f>
        <v/>
      </c>
      <c r="I16" s="44">
        <f>IF(A16="","",IF(F16="",IF(A16&lt;TODAY(),"Not paid","Due"),IF(F16&lt;D16,"Part paid",IF(E16&gt;A16,"Paid late","Paid"))))</f>
        <v/>
      </c>
    </row>
    <row r="17" ht="15" customHeight="1" s="23">
      <c r="A17" s="43" t="n"/>
      <c r="B17" s="37" t="n"/>
      <c r="C17" s="37" t="n"/>
      <c r="D17" s="39" t="n"/>
      <c r="E17" s="43" t="n"/>
      <c r="F17" s="39" t="n"/>
      <c r="G17" s="44">
        <f>IF(OR(A17="",E17=""),"",MAX(0,E17-A17))</f>
        <v/>
      </c>
      <c r="H17" s="38">
        <f>IF(B17="","",SUMIFS($D$6:D17,$B$6:B17,B17)-SUMIFS($F$6:F17,$B$6:B17,B17))</f>
        <v/>
      </c>
      <c r="I17" s="44">
        <f>IF(A17="","",IF(F17="",IF(A17&lt;TODAY(),"Not paid","Due"),IF(F17&lt;D17,"Part paid",IF(E17&gt;A17,"Paid late","Paid"))))</f>
        <v/>
      </c>
    </row>
    <row r="18" ht="15" customHeight="1" s="23">
      <c r="A18" s="43" t="n"/>
      <c r="B18" s="37" t="n"/>
      <c r="C18" s="37" t="n"/>
      <c r="D18" s="39" t="n"/>
      <c r="E18" s="43" t="n"/>
      <c r="F18" s="39" t="n"/>
      <c r="G18" s="44">
        <f>IF(OR(A18="",E18=""),"",MAX(0,E18-A18))</f>
        <v/>
      </c>
      <c r="H18" s="38">
        <f>IF(B18="","",SUMIFS($D$6:D18,$B$6:B18,B18)-SUMIFS($F$6:F18,$B$6:B18,B18))</f>
        <v/>
      </c>
      <c r="I18" s="44">
        <f>IF(A18="","",IF(F18="",IF(A18&lt;TODAY(),"Not paid","Due"),IF(F18&lt;D18,"Part paid",IF(E18&gt;A18,"Paid late","Paid"))))</f>
        <v/>
      </c>
    </row>
    <row r="19" ht="15" customHeight="1" s="23">
      <c r="A19" s="43" t="n"/>
      <c r="B19" s="37" t="n"/>
      <c r="C19" s="37" t="n"/>
      <c r="D19" s="39" t="n"/>
      <c r="E19" s="43" t="n"/>
      <c r="F19" s="39" t="n"/>
      <c r="G19" s="44">
        <f>IF(OR(A19="",E19=""),"",MAX(0,E19-A19))</f>
        <v/>
      </c>
      <c r="H19" s="38">
        <f>IF(B19="","",SUMIFS($D$6:D19,$B$6:B19,B19)-SUMIFS($F$6:F19,$B$6:B19,B19))</f>
        <v/>
      </c>
      <c r="I19" s="44">
        <f>IF(A19="","",IF(F19="",IF(A19&lt;TODAY(),"Not paid","Due"),IF(F19&lt;D19,"Part paid",IF(E19&gt;A19,"Paid late","Paid"))))</f>
        <v/>
      </c>
    </row>
    <row r="20" ht="15" customHeight="1" s="23">
      <c r="A20" s="43" t="n"/>
      <c r="B20" s="37" t="n"/>
      <c r="C20" s="37" t="n"/>
      <c r="D20" s="39" t="n"/>
      <c r="E20" s="43" t="n"/>
      <c r="F20" s="39" t="n"/>
      <c r="G20" s="44">
        <f>IF(OR(A20="",E20=""),"",MAX(0,E20-A20))</f>
        <v/>
      </c>
      <c r="H20" s="38">
        <f>IF(B20="","",SUMIFS($D$6:D20,$B$6:B20,B20)-SUMIFS($F$6:F20,$B$6:B20,B20))</f>
        <v/>
      </c>
      <c r="I20" s="44">
        <f>IF(A20="","",IF(F20="",IF(A20&lt;TODAY(),"Not paid","Due"),IF(F20&lt;D20,"Part paid",IF(E20&gt;A20,"Paid late","Paid"))))</f>
        <v/>
      </c>
    </row>
    <row r="21" ht="15" customHeight="1" s="23">
      <c r="A21" s="43" t="n"/>
      <c r="B21" s="37" t="n"/>
      <c r="C21" s="37" t="n"/>
      <c r="D21" s="39" t="n"/>
      <c r="E21" s="43" t="n"/>
      <c r="F21" s="39" t="n"/>
      <c r="G21" s="44">
        <f>IF(OR(A21="",E21=""),"",MAX(0,E21-A21))</f>
        <v/>
      </c>
      <c r="H21" s="38">
        <f>IF(B21="","",SUMIFS($D$6:D21,$B$6:B21,B21)-SUMIFS($F$6:F21,$B$6:B21,B21))</f>
        <v/>
      </c>
      <c r="I21" s="44">
        <f>IF(A21="","",IF(F21="",IF(A21&lt;TODAY(),"Not paid","Due"),IF(F21&lt;D21,"Part paid",IF(E21&gt;A21,"Paid late","Paid"))))</f>
        <v/>
      </c>
    </row>
    <row r="22" ht="15" customHeight="1" s="23">
      <c r="A22" s="43" t="n"/>
      <c r="B22" s="37" t="n"/>
      <c r="C22" s="37" t="n"/>
      <c r="D22" s="39" t="n"/>
      <c r="E22" s="43" t="n"/>
      <c r="F22" s="39" t="n"/>
      <c r="G22" s="44">
        <f>IF(OR(A22="",E22=""),"",MAX(0,E22-A22))</f>
        <v/>
      </c>
      <c r="H22" s="38">
        <f>IF(B22="","",SUMIFS($D$6:D22,$B$6:B22,B22)-SUMIFS($F$6:F22,$B$6:B22,B22))</f>
        <v/>
      </c>
      <c r="I22" s="44">
        <f>IF(A22="","",IF(F22="",IF(A22&lt;TODAY(),"Not paid","Due"),IF(F22&lt;D22,"Part paid",IF(E22&gt;A22,"Paid late","Paid"))))</f>
        <v/>
      </c>
    </row>
    <row r="23" ht="15" customHeight="1" s="23">
      <c r="A23" s="43" t="n"/>
      <c r="B23" s="37" t="n"/>
      <c r="C23" s="37" t="n"/>
      <c r="D23" s="39" t="n"/>
      <c r="E23" s="43" t="n"/>
      <c r="F23" s="39" t="n"/>
      <c r="G23" s="44">
        <f>IF(OR(A23="",E23=""),"",MAX(0,E23-A23))</f>
        <v/>
      </c>
      <c r="H23" s="38">
        <f>IF(B23="","",SUMIFS($D$6:D23,$B$6:B23,B23)-SUMIFS($F$6:F23,$B$6:B23,B23))</f>
        <v/>
      </c>
      <c r="I23" s="44">
        <f>IF(A23="","",IF(F23="",IF(A23&lt;TODAY(),"Not paid","Due"),IF(F23&lt;D23,"Part paid",IF(E23&gt;A23,"Paid late","Paid"))))</f>
        <v/>
      </c>
    </row>
    <row r="24" ht="15" customHeight="1" s="23">
      <c r="A24" s="43" t="n"/>
      <c r="B24" s="37" t="n"/>
      <c r="C24" s="37" t="n"/>
      <c r="D24" s="39" t="n"/>
      <c r="E24" s="43" t="n"/>
      <c r="F24" s="39" t="n"/>
      <c r="G24" s="44">
        <f>IF(OR(A24="",E24=""),"",MAX(0,E24-A24))</f>
        <v/>
      </c>
      <c r="H24" s="38">
        <f>IF(B24="","",SUMIFS($D$6:D24,$B$6:B24,B24)-SUMIFS($F$6:F24,$B$6:B24,B24))</f>
        <v/>
      </c>
      <c r="I24" s="44">
        <f>IF(A24="","",IF(F24="",IF(A24&lt;TODAY(),"Not paid","Due"),IF(F24&lt;D24,"Part paid",IF(E24&gt;A24,"Paid late","Paid"))))</f>
        <v/>
      </c>
    </row>
    <row r="25" ht="15" customHeight="1" s="23">
      <c r="A25" s="43" t="n"/>
      <c r="B25" s="37" t="n"/>
      <c r="C25" s="37" t="n"/>
      <c r="D25" s="39" t="n"/>
      <c r="E25" s="43" t="n"/>
      <c r="F25" s="39" t="n"/>
      <c r="G25" s="44">
        <f>IF(OR(A25="",E25=""),"",MAX(0,E25-A25))</f>
        <v/>
      </c>
      <c r="H25" s="38">
        <f>IF(B25="","",SUMIFS($D$6:D25,$B$6:B25,B25)-SUMIFS($F$6:F25,$B$6:B25,B25))</f>
        <v/>
      </c>
      <c r="I25" s="44">
        <f>IF(A25="","",IF(F25="",IF(A25&lt;TODAY(),"Not paid","Due"),IF(F25&lt;D25,"Part paid",IF(E25&gt;A25,"Paid late","Paid"))))</f>
        <v/>
      </c>
    </row>
    <row r="26" ht="15" customHeight="1" s="23">
      <c r="A26" s="43" t="n"/>
      <c r="B26" s="37" t="n"/>
      <c r="C26" s="37" t="n"/>
      <c r="D26" s="39" t="n"/>
      <c r="E26" s="43" t="n"/>
      <c r="F26" s="39" t="n"/>
      <c r="G26" s="44">
        <f>IF(OR(A26="",E26=""),"",MAX(0,E26-A26))</f>
        <v/>
      </c>
      <c r="H26" s="38">
        <f>IF(B26="","",SUMIFS($D$6:D26,$B$6:B26,B26)-SUMIFS($F$6:F26,$B$6:B26,B26))</f>
        <v/>
      </c>
      <c r="I26" s="44">
        <f>IF(A26="","",IF(F26="",IF(A26&lt;TODAY(),"Not paid","Due"),IF(F26&lt;D26,"Part paid",IF(E26&gt;A26,"Paid late","Paid"))))</f>
        <v/>
      </c>
    </row>
    <row r="27" ht="15" customHeight="1" s="23">
      <c r="A27" s="43" t="n"/>
      <c r="B27" s="37" t="n"/>
      <c r="C27" s="37" t="n"/>
      <c r="D27" s="39" t="n"/>
      <c r="E27" s="43" t="n"/>
      <c r="F27" s="39" t="n"/>
      <c r="G27" s="44">
        <f>IF(OR(A27="",E27=""),"",MAX(0,E27-A27))</f>
        <v/>
      </c>
      <c r="H27" s="38">
        <f>IF(B27="","",SUMIFS($D$6:D27,$B$6:B27,B27)-SUMIFS($F$6:F27,$B$6:B27,B27))</f>
        <v/>
      </c>
      <c r="I27" s="44">
        <f>IF(A27="","",IF(F27="",IF(A27&lt;TODAY(),"Not paid","Due"),IF(F27&lt;D27,"Part paid",IF(E27&gt;A27,"Paid late","Paid"))))</f>
        <v/>
      </c>
    </row>
    <row r="28" ht="15" customHeight="1" s="23">
      <c r="A28" s="43" t="n"/>
      <c r="B28" s="37" t="n"/>
      <c r="C28" s="37" t="n"/>
      <c r="D28" s="39" t="n"/>
      <c r="E28" s="43" t="n"/>
      <c r="F28" s="39" t="n"/>
      <c r="G28" s="44">
        <f>IF(OR(A28="",E28=""),"",MAX(0,E28-A28))</f>
        <v/>
      </c>
      <c r="H28" s="38">
        <f>IF(B28="","",SUMIFS($D$6:D28,$B$6:B28,B28)-SUMIFS($F$6:F28,$B$6:B28,B28))</f>
        <v/>
      </c>
      <c r="I28" s="44">
        <f>IF(A28="","",IF(F28="",IF(A28&lt;TODAY(),"Not paid","Due"),IF(F28&lt;D28,"Part paid",IF(E28&gt;A28,"Paid late","Paid"))))</f>
        <v/>
      </c>
    </row>
    <row r="29" ht="15" customHeight="1" s="23">
      <c r="A29" s="43" t="n"/>
      <c r="B29" s="37" t="n"/>
      <c r="C29" s="37" t="n"/>
      <c r="D29" s="39" t="n"/>
      <c r="E29" s="43" t="n"/>
      <c r="F29" s="39" t="n"/>
      <c r="G29" s="44">
        <f>IF(OR(A29="",E29=""),"",MAX(0,E29-A29))</f>
        <v/>
      </c>
      <c r="H29" s="38">
        <f>IF(B29="","",SUMIFS($D$6:D29,$B$6:B29,B29)-SUMIFS($F$6:F29,$B$6:B29,B29))</f>
        <v/>
      </c>
      <c r="I29" s="44">
        <f>IF(A29="","",IF(F29="",IF(A29&lt;TODAY(),"Not paid","Due"),IF(F29&lt;D29,"Part paid",IF(E29&gt;A29,"Paid late","Paid"))))</f>
        <v/>
      </c>
    </row>
    <row r="30" ht="15" customHeight="1" s="23">
      <c r="A30" s="43" t="n"/>
      <c r="B30" s="37" t="n"/>
      <c r="C30" s="37" t="n"/>
      <c r="D30" s="39" t="n"/>
      <c r="E30" s="43" t="n"/>
      <c r="F30" s="39" t="n"/>
      <c r="G30" s="44">
        <f>IF(OR(A30="",E30=""),"",MAX(0,E30-A30))</f>
        <v/>
      </c>
      <c r="H30" s="38">
        <f>IF(B30="","",SUMIFS($D$6:D30,$B$6:B30,B30)-SUMIFS($F$6:F30,$B$6:B30,B30))</f>
        <v/>
      </c>
      <c r="I30" s="44">
        <f>IF(A30="","",IF(F30="",IF(A30&lt;TODAY(),"Not paid","Due"),IF(F30&lt;D30,"Part paid",IF(E30&gt;A30,"Paid late","Paid"))))</f>
        <v/>
      </c>
    </row>
    <row r="31" ht="15" customHeight="1" s="23">
      <c r="A31" s="43" t="n"/>
      <c r="B31" s="37" t="n"/>
      <c r="C31" s="37" t="n"/>
      <c r="D31" s="39" t="n"/>
      <c r="E31" s="43" t="n"/>
      <c r="F31" s="39" t="n"/>
      <c r="G31" s="44">
        <f>IF(OR(A31="",E31=""),"",MAX(0,E31-A31))</f>
        <v/>
      </c>
      <c r="H31" s="38">
        <f>IF(B31="","",SUMIFS($D$6:D31,$B$6:B31,B31)-SUMIFS($F$6:F31,$B$6:B31,B31))</f>
        <v/>
      </c>
      <c r="I31" s="44">
        <f>IF(A31="","",IF(F31="",IF(A31&lt;TODAY(),"Not paid","Due"),IF(F31&lt;D31,"Part paid",IF(E31&gt;A31,"Paid late","Paid"))))</f>
        <v/>
      </c>
    </row>
    <row r="32" ht="15" customHeight="1" s="23">
      <c r="A32" s="43" t="n"/>
      <c r="B32" s="37" t="n"/>
      <c r="C32" s="37" t="n"/>
      <c r="D32" s="39" t="n"/>
      <c r="E32" s="43" t="n"/>
      <c r="F32" s="39" t="n"/>
      <c r="G32" s="44">
        <f>IF(OR(A32="",E32=""),"",MAX(0,E32-A32))</f>
        <v/>
      </c>
      <c r="H32" s="38">
        <f>IF(B32="","",SUMIFS($D$6:D32,$B$6:B32,B32)-SUMIFS($F$6:F32,$B$6:B32,B32))</f>
        <v/>
      </c>
      <c r="I32" s="44">
        <f>IF(A32="","",IF(F32="",IF(A32&lt;TODAY(),"Not paid","Due"),IF(F32&lt;D32,"Part paid",IF(E32&gt;A32,"Paid late","Paid"))))</f>
        <v/>
      </c>
    </row>
    <row r="33" ht="15" customHeight="1" s="23">
      <c r="A33" s="43" t="n"/>
      <c r="B33" s="37" t="n"/>
      <c r="C33" s="37" t="n"/>
      <c r="D33" s="39" t="n"/>
      <c r="E33" s="43" t="n"/>
      <c r="F33" s="39" t="n"/>
      <c r="G33" s="44">
        <f>IF(OR(A33="",E33=""),"",MAX(0,E33-A33))</f>
        <v/>
      </c>
      <c r="H33" s="38">
        <f>IF(B33="","",SUMIFS($D$6:D33,$B$6:B33,B33)-SUMIFS($F$6:F33,$B$6:B33,B33))</f>
        <v/>
      </c>
      <c r="I33" s="44">
        <f>IF(A33="","",IF(F33="",IF(A33&lt;TODAY(),"Not paid","Due"),IF(F33&lt;D33,"Part paid",IF(E33&gt;A33,"Paid late","Paid"))))</f>
        <v/>
      </c>
    </row>
    <row r="34" ht="15" customHeight="1" s="23">
      <c r="A34" s="43" t="n"/>
      <c r="B34" s="37" t="n"/>
      <c r="C34" s="37" t="n"/>
      <c r="D34" s="39" t="n"/>
      <c r="E34" s="43" t="n"/>
      <c r="F34" s="39" t="n"/>
      <c r="G34" s="44">
        <f>IF(OR(A34="",E34=""),"",MAX(0,E34-A34))</f>
        <v/>
      </c>
      <c r="H34" s="38">
        <f>IF(B34="","",SUMIFS($D$6:D34,$B$6:B34,B34)-SUMIFS($F$6:F34,$B$6:B34,B34))</f>
        <v/>
      </c>
      <c r="I34" s="44">
        <f>IF(A34="","",IF(F34="",IF(A34&lt;TODAY(),"Not paid","Due"),IF(F34&lt;D34,"Part paid",IF(E34&gt;A34,"Paid late","Paid"))))</f>
        <v/>
      </c>
    </row>
    <row r="35" ht="15" customHeight="1" s="23">
      <c r="A35" s="43" t="n"/>
      <c r="B35" s="37" t="n"/>
      <c r="C35" s="37" t="n"/>
      <c r="D35" s="39" t="n"/>
      <c r="E35" s="43" t="n"/>
      <c r="F35" s="39" t="n"/>
      <c r="G35" s="44">
        <f>IF(OR(A35="",E35=""),"",MAX(0,E35-A35))</f>
        <v/>
      </c>
      <c r="H35" s="38">
        <f>IF(B35="","",SUMIFS($D$6:D35,$B$6:B35,B35)-SUMIFS($F$6:F35,$B$6:B35,B35))</f>
        <v/>
      </c>
      <c r="I35" s="44">
        <f>IF(A35="","",IF(F35="",IF(A35&lt;TODAY(),"Not paid","Due"),IF(F35&lt;D35,"Part paid",IF(E35&gt;A35,"Paid late","Paid"))))</f>
        <v/>
      </c>
    </row>
    <row r="36" ht="15" customHeight="1" s="23">
      <c r="A36" s="43" t="n"/>
      <c r="B36" s="37" t="n"/>
      <c r="C36" s="37" t="n"/>
      <c r="D36" s="39" t="n"/>
      <c r="E36" s="43" t="n"/>
      <c r="F36" s="39" t="n"/>
      <c r="G36" s="44">
        <f>IF(OR(A36="",E36=""),"",MAX(0,E36-A36))</f>
        <v/>
      </c>
      <c r="H36" s="38">
        <f>IF(B36="","",SUMIFS($D$6:D36,$B$6:B36,B36)-SUMIFS($F$6:F36,$B$6:B36,B36))</f>
        <v/>
      </c>
      <c r="I36" s="44">
        <f>IF(A36="","",IF(F36="",IF(A36&lt;TODAY(),"Not paid","Due"),IF(F36&lt;D36,"Part paid",IF(E36&gt;A36,"Paid late","Paid"))))</f>
        <v/>
      </c>
    </row>
    <row r="37" ht="15" customHeight="1" s="23">
      <c r="A37" s="43" t="n"/>
      <c r="B37" s="37" t="n"/>
      <c r="C37" s="37" t="n"/>
      <c r="D37" s="39" t="n"/>
      <c r="E37" s="43" t="n"/>
      <c r="F37" s="39" t="n"/>
      <c r="G37" s="44">
        <f>IF(OR(A37="",E37=""),"",MAX(0,E37-A37))</f>
        <v/>
      </c>
      <c r="H37" s="38">
        <f>IF(B37="","",SUMIFS($D$6:D37,$B$6:B37,B37)-SUMIFS($F$6:F37,$B$6:B37,B37))</f>
        <v/>
      </c>
      <c r="I37" s="44">
        <f>IF(A37="","",IF(F37="",IF(A37&lt;TODAY(),"Not paid","Due"),IF(F37&lt;D37,"Part paid",IF(E37&gt;A37,"Paid late","Paid"))))</f>
        <v/>
      </c>
    </row>
    <row r="38" ht="15" customHeight="1" s="23">
      <c r="A38" s="43" t="n"/>
      <c r="B38" s="37" t="n"/>
      <c r="C38" s="37" t="n"/>
      <c r="D38" s="39" t="n"/>
      <c r="E38" s="43" t="n"/>
      <c r="F38" s="39" t="n"/>
      <c r="G38" s="44">
        <f>IF(OR(A38="",E38=""),"",MAX(0,E38-A38))</f>
        <v/>
      </c>
      <c r="H38" s="38">
        <f>IF(B38="","",SUMIFS($D$6:D38,$B$6:B38,B38)-SUMIFS($F$6:F38,$B$6:B38,B38))</f>
        <v/>
      </c>
      <c r="I38" s="44">
        <f>IF(A38="","",IF(F38="",IF(A38&lt;TODAY(),"Not paid","Due"),IF(F38&lt;D38,"Part paid",IF(E38&gt;A38,"Paid late","Paid"))))</f>
        <v/>
      </c>
    </row>
    <row r="39" ht="15" customHeight="1" s="23">
      <c r="A39" s="43" t="n"/>
      <c r="B39" s="37" t="n"/>
      <c r="C39" s="37" t="n"/>
      <c r="D39" s="39" t="n"/>
      <c r="E39" s="43" t="n"/>
      <c r="F39" s="39" t="n"/>
      <c r="G39" s="44">
        <f>IF(OR(A39="",E39=""),"",MAX(0,E39-A39))</f>
        <v/>
      </c>
      <c r="H39" s="38">
        <f>IF(B39="","",SUMIFS($D$6:D39,$B$6:B39,B39)-SUMIFS($F$6:F39,$B$6:B39,B39))</f>
        <v/>
      </c>
      <c r="I39" s="44">
        <f>IF(A39="","",IF(F39="",IF(A39&lt;TODAY(),"Not paid","Due"),IF(F39&lt;D39,"Part paid",IF(E39&gt;A39,"Paid late","Paid"))))</f>
        <v/>
      </c>
    </row>
    <row r="40" ht="15" customHeight="1" s="23">
      <c r="A40" s="43" t="n"/>
      <c r="B40" s="37" t="n"/>
      <c r="C40" s="37" t="n"/>
      <c r="D40" s="39" t="n"/>
      <c r="E40" s="43" t="n"/>
      <c r="F40" s="39" t="n"/>
      <c r="G40" s="44">
        <f>IF(OR(A40="",E40=""),"",MAX(0,E40-A40))</f>
        <v/>
      </c>
      <c r="H40" s="38">
        <f>IF(B40="","",SUMIFS($D$6:D40,$B$6:B40,B40)-SUMIFS($F$6:F40,$B$6:B40,B40))</f>
        <v/>
      </c>
      <c r="I40" s="44">
        <f>IF(A40="","",IF(F40="",IF(A40&lt;TODAY(),"Not paid","Due"),IF(F40&lt;D40,"Part paid",IF(E40&gt;A40,"Paid late","Paid"))))</f>
        <v/>
      </c>
    </row>
    <row r="41" ht="15" customHeight="1" s="23">
      <c r="A41" s="43" t="n"/>
      <c r="B41" s="37" t="n"/>
      <c r="C41" s="37" t="n"/>
      <c r="D41" s="39" t="n"/>
      <c r="E41" s="43" t="n"/>
      <c r="F41" s="39" t="n"/>
      <c r="G41" s="44">
        <f>IF(OR(A41="",E41=""),"",MAX(0,E41-A41))</f>
        <v/>
      </c>
      <c r="H41" s="38">
        <f>IF(B41="","",SUMIFS($D$6:D41,$B$6:B41,B41)-SUMIFS($F$6:F41,$B$6:B41,B41))</f>
        <v/>
      </c>
      <c r="I41" s="44">
        <f>IF(A41="","",IF(F41="",IF(A41&lt;TODAY(),"Not paid","Due"),IF(F41&lt;D41,"Part paid",IF(E41&gt;A41,"Paid late","Paid"))))</f>
        <v/>
      </c>
    </row>
    <row r="42" ht="15" customHeight="1" s="23">
      <c r="A42" s="43" t="n"/>
      <c r="B42" s="37" t="n"/>
      <c r="C42" s="37" t="n"/>
      <c r="D42" s="39" t="n"/>
      <c r="E42" s="43" t="n"/>
      <c r="F42" s="39" t="n"/>
      <c r="G42" s="44">
        <f>IF(OR(A42="",E42=""),"",MAX(0,E42-A42))</f>
        <v/>
      </c>
      <c r="H42" s="38">
        <f>IF(B42="","",SUMIFS($D$6:D42,$B$6:B42,B42)-SUMIFS($F$6:F42,$B$6:B42,B42))</f>
        <v/>
      </c>
      <c r="I42" s="44">
        <f>IF(A42="","",IF(F42="",IF(A42&lt;TODAY(),"Not paid","Due"),IF(F42&lt;D42,"Part paid",IF(E42&gt;A42,"Paid late","Paid"))))</f>
        <v/>
      </c>
    </row>
    <row r="43" ht="15" customHeight="1" s="23">
      <c r="A43" s="43" t="n"/>
      <c r="B43" s="37" t="n"/>
      <c r="C43" s="37" t="n"/>
      <c r="D43" s="39" t="n"/>
      <c r="E43" s="43" t="n"/>
      <c r="F43" s="39" t="n"/>
      <c r="G43" s="44">
        <f>IF(OR(A43="",E43=""),"",MAX(0,E43-A43))</f>
        <v/>
      </c>
      <c r="H43" s="38">
        <f>IF(B43="","",SUMIFS($D$6:D43,$B$6:B43,B43)-SUMIFS($F$6:F43,$B$6:B43,B43))</f>
        <v/>
      </c>
      <c r="I43" s="44">
        <f>IF(A43="","",IF(F43="",IF(A43&lt;TODAY(),"Not paid","Due"),IF(F43&lt;D43,"Part paid",IF(E43&gt;A43,"Paid late","Paid"))))</f>
        <v/>
      </c>
    </row>
    <row r="44" ht="15" customHeight="1" s="23">
      <c r="A44" s="43" t="n"/>
      <c r="B44" s="37" t="n"/>
      <c r="C44" s="37" t="n"/>
      <c r="D44" s="39" t="n"/>
      <c r="E44" s="43" t="n"/>
      <c r="F44" s="39" t="n"/>
      <c r="G44" s="44">
        <f>IF(OR(A44="",E44=""),"",MAX(0,E44-A44))</f>
        <v/>
      </c>
      <c r="H44" s="38">
        <f>IF(B44="","",SUMIFS($D$6:D44,$B$6:B44,B44)-SUMIFS($F$6:F44,$B$6:B44,B44))</f>
        <v/>
      </c>
      <c r="I44" s="44">
        <f>IF(A44="","",IF(F44="",IF(A44&lt;TODAY(),"Not paid","Due"),IF(F44&lt;D44,"Part paid",IF(E44&gt;A44,"Paid late","Paid"))))</f>
        <v/>
      </c>
    </row>
    <row r="45" ht="15" customHeight="1" s="23">
      <c r="A45" s="43" t="n"/>
      <c r="B45" s="37" t="n"/>
      <c r="C45" s="37" t="n"/>
      <c r="D45" s="39" t="n"/>
      <c r="E45" s="43" t="n"/>
      <c r="F45" s="39" t="n"/>
      <c r="G45" s="44">
        <f>IF(OR(A45="",E45=""),"",MAX(0,E45-A45))</f>
        <v/>
      </c>
      <c r="H45" s="38">
        <f>IF(B45="","",SUMIFS($D$6:D45,$B$6:B45,B45)-SUMIFS($F$6:F45,$B$6:B45,B45))</f>
        <v/>
      </c>
      <c r="I45" s="44">
        <f>IF(A45="","",IF(F45="",IF(A45&lt;TODAY(),"Not paid","Due"),IF(F45&lt;D45,"Part paid",IF(E45&gt;A45,"Paid late","Paid"))))</f>
        <v/>
      </c>
    </row>
    <row r="46" ht="15" customHeight="1" s="23">
      <c r="A46" s="43" t="n"/>
      <c r="B46" s="37" t="n"/>
      <c r="C46" s="37" t="n"/>
      <c r="D46" s="39" t="n"/>
      <c r="E46" s="43" t="n"/>
      <c r="F46" s="39" t="n"/>
      <c r="G46" s="44">
        <f>IF(OR(A46="",E46=""),"",MAX(0,E46-A46))</f>
        <v/>
      </c>
      <c r="H46" s="38">
        <f>IF(B46="","",SUMIFS($D$6:D46,$B$6:B46,B46)-SUMIFS($F$6:F46,$B$6:B46,B46))</f>
        <v/>
      </c>
      <c r="I46" s="44">
        <f>IF(A46="","",IF(F46="",IF(A46&lt;TODAY(),"Not paid","Due"),IF(F46&lt;D46,"Part paid",IF(E46&gt;A46,"Paid late","Paid"))))</f>
        <v/>
      </c>
    </row>
    <row r="47" ht="15" customHeight="1" s="23">
      <c r="A47" s="43" t="n"/>
      <c r="B47" s="37" t="n"/>
      <c r="C47" s="37" t="n"/>
      <c r="D47" s="39" t="n"/>
      <c r="E47" s="43" t="n"/>
      <c r="F47" s="39" t="n"/>
      <c r="G47" s="44">
        <f>IF(OR(A47="",E47=""),"",MAX(0,E47-A47))</f>
        <v/>
      </c>
      <c r="H47" s="38">
        <f>IF(B47="","",SUMIFS($D$6:D47,$B$6:B47,B47)-SUMIFS($F$6:F47,$B$6:B47,B47))</f>
        <v/>
      </c>
      <c r="I47" s="44">
        <f>IF(A47="","",IF(F47="",IF(A47&lt;TODAY(),"Not paid","Due"),IF(F47&lt;D47,"Part paid",IF(E47&gt;A47,"Paid late","Paid"))))</f>
        <v/>
      </c>
    </row>
    <row r="48" ht="15" customHeight="1" s="23">
      <c r="A48" s="43" t="n"/>
      <c r="B48" s="37" t="n"/>
      <c r="C48" s="37" t="n"/>
      <c r="D48" s="39" t="n"/>
      <c r="E48" s="43" t="n"/>
      <c r="F48" s="39" t="n"/>
      <c r="G48" s="44">
        <f>IF(OR(A48="",E48=""),"",MAX(0,E48-A48))</f>
        <v/>
      </c>
      <c r="H48" s="38">
        <f>IF(B48="","",SUMIFS($D$6:D48,$B$6:B48,B48)-SUMIFS($F$6:F48,$B$6:B48,B48))</f>
        <v/>
      </c>
      <c r="I48" s="44">
        <f>IF(A48="","",IF(F48="",IF(A48&lt;TODAY(),"Not paid","Due"),IF(F48&lt;D48,"Part paid",IF(E48&gt;A48,"Paid late","Paid"))))</f>
        <v/>
      </c>
    </row>
    <row r="49" ht="15" customHeight="1" s="23">
      <c r="A49" s="43" t="n"/>
      <c r="B49" s="37" t="n"/>
      <c r="C49" s="37" t="n"/>
      <c r="D49" s="39" t="n"/>
      <c r="E49" s="43" t="n"/>
      <c r="F49" s="39" t="n"/>
      <c r="G49" s="44">
        <f>IF(OR(A49="",E49=""),"",MAX(0,E49-A49))</f>
        <v/>
      </c>
      <c r="H49" s="38">
        <f>IF(B49="","",SUMIFS($D$6:D49,$B$6:B49,B49)-SUMIFS($F$6:F49,$B$6:B49,B49))</f>
        <v/>
      </c>
      <c r="I49" s="44">
        <f>IF(A49="","",IF(F49="",IF(A49&lt;TODAY(),"Not paid","Due"),IF(F49&lt;D49,"Part paid",IF(E49&gt;A49,"Paid late","Paid"))))</f>
        <v/>
      </c>
    </row>
    <row r="50" ht="15" customHeight="1" s="23">
      <c r="A50" s="43" t="n"/>
      <c r="B50" s="37" t="n"/>
      <c r="C50" s="37" t="n"/>
      <c r="D50" s="39" t="n"/>
      <c r="E50" s="43" t="n"/>
      <c r="F50" s="39" t="n"/>
      <c r="G50" s="44">
        <f>IF(OR(A50="",E50=""),"",MAX(0,E50-A50))</f>
        <v/>
      </c>
      <c r="H50" s="38">
        <f>IF(B50="","",SUMIFS($D$6:D50,$B$6:B50,B50)-SUMIFS($F$6:F50,$B$6:B50,B50))</f>
        <v/>
      </c>
      <c r="I50" s="44">
        <f>IF(A50="","",IF(F50="",IF(A50&lt;TODAY(),"Not paid","Due"),IF(F50&lt;D50,"Part paid",IF(E50&gt;A50,"Paid late","Paid"))))</f>
        <v/>
      </c>
    </row>
    <row r="51" ht="15" customHeight="1" s="23">
      <c r="A51" s="43" t="n"/>
      <c r="B51" s="37" t="n"/>
      <c r="C51" s="37" t="n"/>
      <c r="D51" s="39" t="n"/>
      <c r="E51" s="43" t="n"/>
      <c r="F51" s="39" t="n"/>
      <c r="G51" s="44">
        <f>IF(OR(A51="",E51=""),"",MAX(0,E51-A51))</f>
        <v/>
      </c>
      <c r="H51" s="38">
        <f>IF(B51="","",SUMIFS($D$6:D51,$B$6:B51,B51)-SUMIFS($F$6:F51,$B$6:B51,B51))</f>
        <v/>
      </c>
      <c r="I51" s="44">
        <f>IF(A51="","",IF(F51="",IF(A51&lt;TODAY(),"Not paid","Due"),IF(F51&lt;D51,"Part paid",IF(E51&gt;A51,"Paid late","Paid"))))</f>
        <v/>
      </c>
    </row>
    <row r="52" ht="15" customHeight="1" s="23">
      <c r="A52" s="43" t="n"/>
      <c r="B52" s="37" t="n"/>
      <c r="C52" s="37" t="n"/>
      <c r="D52" s="39" t="n"/>
      <c r="E52" s="43" t="n"/>
      <c r="F52" s="39" t="n"/>
      <c r="G52" s="44">
        <f>IF(OR(A52="",E52=""),"",MAX(0,E52-A52))</f>
        <v/>
      </c>
      <c r="H52" s="38">
        <f>IF(B52="","",SUMIFS($D$6:D52,$B$6:B52,B52)-SUMIFS($F$6:F52,$B$6:B52,B52))</f>
        <v/>
      </c>
      <c r="I52" s="44">
        <f>IF(A52="","",IF(F52="",IF(A52&lt;TODAY(),"Not paid","Due"),IF(F52&lt;D52,"Part paid",IF(E52&gt;A52,"Paid late","Paid"))))</f>
        <v/>
      </c>
    </row>
    <row r="53" ht="15" customHeight="1" s="23">
      <c r="A53" s="43" t="n"/>
      <c r="B53" s="37" t="n"/>
      <c r="C53" s="37" t="n"/>
      <c r="D53" s="39" t="n"/>
      <c r="E53" s="43" t="n"/>
      <c r="F53" s="39" t="n"/>
      <c r="G53" s="44">
        <f>IF(OR(A53="",E53=""),"",MAX(0,E53-A53))</f>
        <v/>
      </c>
      <c r="H53" s="38">
        <f>IF(B53="","",SUMIFS($D$6:D53,$B$6:B53,B53)-SUMIFS($F$6:F53,$B$6:B53,B53))</f>
        <v/>
      </c>
      <c r="I53" s="44">
        <f>IF(A53="","",IF(F53="",IF(A53&lt;TODAY(),"Not paid","Due"),IF(F53&lt;D53,"Part paid",IF(E53&gt;A53,"Paid late","Paid"))))</f>
        <v/>
      </c>
    </row>
    <row r="54" ht="15" customHeight="1" s="23">
      <c r="A54" s="43" t="n"/>
      <c r="B54" s="37" t="n"/>
      <c r="C54" s="37" t="n"/>
      <c r="D54" s="39" t="n"/>
      <c r="E54" s="43" t="n"/>
      <c r="F54" s="39" t="n"/>
      <c r="G54" s="44">
        <f>IF(OR(A54="",E54=""),"",MAX(0,E54-A54))</f>
        <v/>
      </c>
      <c r="H54" s="38">
        <f>IF(B54="","",SUMIFS($D$6:D54,$B$6:B54,B54)-SUMIFS($F$6:F54,$B$6:B54,B54))</f>
        <v/>
      </c>
      <c r="I54" s="44">
        <f>IF(A54="","",IF(F54="",IF(A54&lt;TODAY(),"Not paid","Due"),IF(F54&lt;D54,"Part paid",IF(E54&gt;A54,"Paid late","Paid"))))</f>
        <v/>
      </c>
    </row>
    <row r="55" ht="15" customHeight="1" s="23">
      <c r="A55" s="43" t="n"/>
      <c r="B55" s="37" t="n"/>
      <c r="C55" s="37" t="n"/>
      <c r="D55" s="39" t="n"/>
      <c r="E55" s="43" t="n"/>
      <c r="F55" s="39" t="n"/>
      <c r="G55" s="44">
        <f>IF(OR(A55="",E55=""),"",MAX(0,E55-A55))</f>
        <v/>
      </c>
      <c r="H55" s="38">
        <f>IF(B55="","",SUMIFS($D$6:D55,$B$6:B55,B55)-SUMIFS($F$6:F55,$B$6:B55,B55))</f>
        <v/>
      </c>
      <c r="I55" s="44">
        <f>IF(A55="","",IF(F55="",IF(A55&lt;TODAY(),"Not paid","Due"),IF(F55&lt;D55,"Part paid",IF(E55&gt;A55,"Paid late","Paid"))))</f>
        <v/>
      </c>
    </row>
    <row r="56" ht="15" customHeight="1" s="23">
      <c r="A56" s="43" t="n"/>
      <c r="B56" s="37" t="n"/>
      <c r="C56" s="37" t="n"/>
      <c r="D56" s="39" t="n"/>
      <c r="E56" s="43" t="n"/>
      <c r="F56" s="39" t="n"/>
      <c r="G56" s="44">
        <f>IF(OR(A56="",E56=""),"",MAX(0,E56-A56))</f>
        <v/>
      </c>
      <c r="H56" s="38">
        <f>IF(B56="","",SUMIFS($D$6:D56,$B$6:B56,B56)-SUMIFS($F$6:F56,$B$6:B56,B56))</f>
        <v/>
      </c>
      <c r="I56" s="44">
        <f>IF(A56="","",IF(F56="",IF(A56&lt;TODAY(),"Not paid","Due"),IF(F56&lt;D56,"Part paid",IF(E56&gt;A56,"Paid late","Paid"))))</f>
        <v/>
      </c>
    </row>
    <row r="57" ht="15" customHeight="1" s="23">
      <c r="A57" s="43" t="n"/>
      <c r="B57" s="37" t="n"/>
      <c r="C57" s="37" t="n"/>
      <c r="D57" s="39" t="n"/>
      <c r="E57" s="43" t="n"/>
      <c r="F57" s="39" t="n"/>
      <c r="G57" s="44">
        <f>IF(OR(A57="",E57=""),"",MAX(0,E57-A57))</f>
        <v/>
      </c>
      <c r="H57" s="38">
        <f>IF(B57="","",SUMIFS($D$6:D57,$B$6:B57,B57)-SUMIFS($F$6:F57,$B$6:B57,B57))</f>
        <v/>
      </c>
      <c r="I57" s="44">
        <f>IF(A57="","",IF(F57="",IF(A57&lt;TODAY(),"Not paid","Due"),IF(F57&lt;D57,"Part paid",IF(E57&gt;A57,"Paid late","Paid"))))</f>
        <v/>
      </c>
    </row>
    <row r="58" ht="15" customHeight="1" s="23">
      <c r="A58" s="43" t="n"/>
      <c r="B58" s="37" t="n"/>
      <c r="C58" s="37" t="n"/>
      <c r="D58" s="39" t="n"/>
      <c r="E58" s="43" t="n"/>
      <c r="F58" s="39" t="n"/>
      <c r="G58" s="44">
        <f>IF(OR(A58="",E58=""),"",MAX(0,E58-A58))</f>
        <v/>
      </c>
      <c r="H58" s="38">
        <f>IF(B58="","",SUMIFS($D$6:D58,$B$6:B58,B58)-SUMIFS($F$6:F58,$B$6:B58,B58))</f>
        <v/>
      </c>
      <c r="I58" s="44">
        <f>IF(A58="","",IF(F58="",IF(A58&lt;TODAY(),"Not paid","Due"),IF(F58&lt;D58,"Part paid",IF(E58&gt;A58,"Paid late","Paid"))))</f>
        <v/>
      </c>
    </row>
    <row r="59" ht="15" customHeight="1" s="23">
      <c r="A59" s="43" t="n"/>
      <c r="B59" s="37" t="n"/>
      <c r="C59" s="37" t="n"/>
      <c r="D59" s="39" t="n"/>
      <c r="E59" s="43" t="n"/>
      <c r="F59" s="39" t="n"/>
      <c r="G59" s="44">
        <f>IF(OR(A59="",E59=""),"",MAX(0,E59-A59))</f>
        <v/>
      </c>
      <c r="H59" s="38">
        <f>IF(B59="","",SUMIFS($D$6:D59,$B$6:B59,B59)-SUMIFS($F$6:F59,$B$6:B59,B59))</f>
        <v/>
      </c>
      <c r="I59" s="44">
        <f>IF(A59="","",IF(F59="",IF(A59&lt;TODAY(),"Not paid","Due"),IF(F59&lt;D59,"Part paid",IF(E59&gt;A59,"Paid late","Paid"))))</f>
        <v/>
      </c>
    </row>
    <row r="60" ht="15" customHeight="1" s="23">
      <c r="A60" s="43" t="n"/>
      <c r="B60" s="37" t="n"/>
      <c r="C60" s="37" t="n"/>
      <c r="D60" s="39" t="n"/>
      <c r="E60" s="43" t="n"/>
      <c r="F60" s="39" t="n"/>
      <c r="G60" s="44">
        <f>IF(OR(A60="",E60=""),"",MAX(0,E60-A60))</f>
        <v/>
      </c>
      <c r="H60" s="38">
        <f>IF(B60="","",SUMIFS($D$6:D60,$B$6:B60,B60)-SUMIFS($F$6:F60,$B$6:B60,B60))</f>
        <v/>
      </c>
      <c r="I60" s="44">
        <f>IF(A60="","",IF(F60="",IF(A60&lt;TODAY(),"Not paid","Due"),IF(F60&lt;D60,"Part paid",IF(E60&gt;A60,"Paid late","Paid"))))</f>
        <v/>
      </c>
    </row>
    <row r="61" ht="15" customHeight="1" s="23">
      <c r="A61" s="43" t="n"/>
      <c r="B61" s="37" t="n"/>
      <c r="C61" s="37" t="n"/>
      <c r="D61" s="39" t="n"/>
      <c r="E61" s="43" t="n"/>
      <c r="F61" s="39" t="n"/>
      <c r="G61" s="44">
        <f>IF(OR(A61="",E61=""),"",MAX(0,E61-A61))</f>
        <v/>
      </c>
      <c r="H61" s="38">
        <f>IF(B61="","",SUMIFS($D$6:D61,$B$6:B61,B61)-SUMIFS($F$6:F61,$B$6:B61,B61))</f>
        <v/>
      </c>
      <c r="I61" s="44">
        <f>IF(A61="","",IF(F61="",IF(A61&lt;TODAY(),"Not paid","Due"),IF(F61&lt;D61,"Part paid",IF(E61&gt;A61,"Paid late","Paid"))))</f>
        <v/>
      </c>
    </row>
    <row r="62" ht="15" customHeight="1" s="23">
      <c r="A62" s="43" t="n"/>
      <c r="B62" s="37" t="n"/>
      <c r="C62" s="37" t="n"/>
      <c r="D62" s="39" t="n"/>
      <c r="E62" s="43" t="n"/>
      <c r="F62" s="39" t="n"/>
      <c r="G62" s="44">
        <f>IF(OR(A62="",E62=""),"",MAX(0,E62-A62))</f>
        <v/>
      </c>
      <c r="H62" s="38">
        <f>IF(B62="","",SUMIFS($D$6:D62,$B$6:B62,B62)-SUMIFS($F$6:F62,$B$6:B62,B62))</f>
        <v/>
      </c>
      <c r="I62" s="44">
        <f>IF(A62="","",IF(F62="",IF(A62&lt;TODAY(),"Not paid","Due"),IF(F62&lt;D62,"Part paid",IF(E62&gt;A62,"Paid late","Paid"))))</f>
        <v/>
      </c>
    </row>
    <row r="63" ht="15" customHeight="1" s="23">
      <c r="A63" s="43" t="n"/>
      <c r="B63" s="37" t="n"/>
      <c r="C63" s="37" t="n"/>
      <c r="D63" s="39" t="n"/>
      <c r="E63" s="43" t="n"/>
      <c r="F63" s="39" t="n"/>
      <c r="G63" s="44">
        <f>IF(OR(A63="",E63=""),"",MAX(0,E63-A63))</f>
        <v/>
      </c>
      <c r="H63" s="38">
        <f>IF(B63="","",SUMIFS($D$6:D63,$B$6:B63,B63)-SUMIFS($F$6:F63,$B$6:B63,B63))</f>
        <v/>
      </c>
      <c r="I63" s="44">
        <f>IF(A63="","",IF(F63="",IF(A63&lt;TODAY(),"Not paid","Due"),IF(F63&lt;D63,"Part paid",IF(E63&gt;A63,"Paid late","Paid"))))</f>
        <v/>
      </c>
    </row>
    <row r="64" ht="15" customHeight="1" s="23">
      <c r="A64" s="43" t="n"/>
      <c r="B64" s="37" t="n"/>
      <c r="C64" s="37" t="n"/>
      <c r="D64" s="39" t="n"/>
      <c r="E64" s="43" t="n"/>
      <c r="F64" s="39" t="n"/>
      <c r="G64" s="44">
        <f>IF(OR(A64="",E64=""),"",MAX(0,E64-A64))</f>
        <v/>
      </c>
      <c r="H64" s="38">
        <f>IF(B64="","",SUMIFS($D$6:D64,$B$6:B64,B64)-SUMIFS($F$6:F64,$B$6:B64,B64))</f>
        <v/>
      </c>
      <c r="I64" s="44">
        <f>IF(A64="","",IF(F64="",IF(A64&lt;TODAY(),"Not paid","Due"),IF(F64&lt;D64,"Part paid",IF(E64&gt;A64,"Paid late","Paid"))))</f>
        <v/>
      </c>
    </row>
    <row r="65" ht="15" customHeight="1" s="23">
      <c r="A65" s="43" t="n"/>
      <c r="B65" s="37" t="n"/>
      <c r="C65" s="37" t="n"/>
      <c r="D65" s="39" t="n"/>
      <c r="E65" s="43" t="n"/>
      <c r="F65" s="39" t="n"/>
      <c r="G65" s="44">
        <f>IF(OR(A65="",E65=""),"",MAX(0,E65-A65))</f>
        <v/>
      </c>
      <c r="H65" s="38">
        <f>IF(B65="","",SUMIFS($D$6:D65,$B$6:B65,B65)-SUMIFS($F$6:F65,$B$6:B65,B65))</f>
        <v/>
      </c>
      <c r="I65" s="44">
        <f>IF(A65="","",IF(F65="",IF(A65&lt;TODAY(),"Not paid","Due"),IF(F65&lt;D65,"Part paid",IF(E65&gt;A65,"Paid late","Paid"))))</f>
        <v/>
      </c>
    </row>
    <row r="66" ht="15" customHeight="1" s="23">
      <c r="A66" s="43" t="n"/>
      <c r="B66" s="37" t="n"/>
      <c r="C66" s="37" t="n"/>
      <c r="D66" s="39" t="n"/>
      <c r="E66" s="43" t="n"/>
      <c r="F66" s="39" t="n"/>
      <c r="G66" s="44">
        <f>IF(OR(A66="",E66=""),"",MAX(0,E66-A66))</f>
        <v/>
      </c>
      <c r="H66" s="38">
        <f>IF(B66="","",SUMIFS($D$6:D66,$B$6:B66,B66)-SUMIFS($F$6:F66,$B$6:B66,B66))</f>
        <v/>
      </c>
      <c r="I66" s="44">
        <f>IF(A66="","",IF(F66="",IF(A66&lt;TODAY(),"Not paid","Due"),IF(F66&lt;D66,"Part paid",IF(E66&gt;A66,"Paid late","Paid"))))</f>
        <v/>
      </c>
    </row>
    <row r="67" ht="15" customHeight="1" s="23">
      <c r="A67" s="43" t="n"/>
      <c r="B67" s="37" t="n"/>
      <c r="C67" s="37" t="n"/>
      <c r="D67" s="39" t="n"/>
      <c r="E67" s="43" t="n"/>
      <c r="F67" s="39" t="n"/>
      <c r="G67" s="44">
        <f>IF(OR(A67="",E67=""),"",MAX(0,E67-A67))</f>
        <v/>
      </c>
      <c r="H67" s="38">
        <f>IF(B67="","",SUMIFS($D$6:D67,$B$6:B67,B67)-SUMIFS($F$6:F67,$B$6:B67,B67))</f>
        <v/>
      </c>
      <c r="I67" s="44">
        <f>IF(A67="","",IF(F67="",IF(A67&lt;TODAY(),"Not paid","Due"),IF(F67&lt;D67,"Part paid",IF(E67&gt;A67,"Paid late","Paid"))))</f>
        <v/>
      </c>
    </row>
    <row r="68" ht="15" customHeight="1" s="23">
      <c r="A68" s="43" t="n"/>
      <c r="B68" s="37" t="n"/>
      <c r="C68" s="37" t="n"/>
      <c r="D68" s="39" t="n"/>
      <c r="E68" s="43" t="n"/>
      <c r="F68" s="39" t="n"/>
      <c r="G68" s="44">
        <f>IF(OR(A68="",E68=""),"",MAX(0,E68-A68))</f>
        <v/>
      </c>
      <c r="H68" s="38">
        <f>IF(B68="","",SUMIFS($D$6:D68,$B$6:B68,B68)-SUMIFS($F$6:F68,$B$6:B68,B68))</f>
        <v/>
      </c>
      <c r="I68" s="44">
        <f>IF(A68="","",IF(F68="",IF(A68&lt;TODAY(),"Not paid","Due"),IF(F68&lt;D68,"Part paid",IF(E68&gt;A68,"Paid late","Paid"))))</f>
        <v/>
      </c>
    </row>
    <row r="69" ht="15" customHeight="1" s="23">
      <c r="A69" s="43" t="n"/>
      <c r="B69" s="37" t="n"/>
      <c r="C69" s="37" t="n"/>
      <c r="D69" s="39" t="n"/>
      <c r="E69" s="43" t="n"/>
      <c r="F69" s="39" t="n"/>
      <c r="G69" s="44">
        <f>IF(OR(A69="",E69=""),"",MAX(0,E69-A69))</f>
        <v/>
      </c>
      <c r="H69" s="38">
        <f>IF(B69="","",SUMIFS($D$6:D69,$B$6:B69,B69)-SUMIFS($F$6:F69,$B$6:B69,B69))</f>
        <v/>
      </c>
      <c r="I69" s="44">
        <f>IF(A69="","",IF(F69="",IF(A69&lt;TODAY(),"Not paid","Due"),IF(F69&lt;D69,"Part paid",IF(E69&gt;A69,"Paid late","Paid"))))</f>
        <v/>
      </c>
    </row>
    <row r="70" ht="15" customHeight="1" s="23">
      <c r="A70" s="43" t="n"/>
      <c r="B70" s="37" t="n"/>
      <c r="C70" s="37" t="n"/>
      <c r="D70" s="39" t="n"/>
      <c r="E70" s="43" t="n"/>
      <c r="F70" s="39" t="n"/>
      <c r="G70" s="44">
        <f>IF(OR(A70="",E70=""),"",MAX(0,E70-A70))</f>
        <v/>
      </c>
      <c r="H70" s="38">
        <f>IF(B70="","",SUMIFS($D$6:D70,$B$6:B70,B70)-SUMIFS($F$6:F70,$B$6:B70,B70))</f>
        <v/>
      </c>
      <c r="I70" s="44">
        <f>IF(A70="","",IF(F70="",IF(A70&lt;TODAY(),"Not paid","Due"),IF(F70&lt;D70,"Part paid",IF(E70&gt;A70,"Paid late","Paid"))))</f>
        <v/>
      </c>
    </row>
    <row r="71" ht="15" customHeight="1" s="23">
      <c r="A71" s="43" t="n"/>
      <c r="B71" s="37" t="n"/>
      <c r="C71" s="37" t="n"/>
      <c r="D71" s="39" t="n"/>
      <c r="E71" s="43" t="n"/>
      <c r="F71" s="39" t="n"/>
      <c r="G71" s="44">
        <f>IF(OR(A71="",E71=""),"",MAX(0,E71-A71))</f>
        <v/>
      </c>
      <c r="H71" s="38">
        <f>IF(B71="","",SUMIFS($D$6:D71,$B$6:B71,B71)-SUMIFS($F$6:F71,$B$6:B71,B71))</f>
        <v/>
      </c>
      <c r="I71" s="44">
        <f>IF(A71="","",IF(F71="",IF(A71&lt;TODAY(),"Not paid","Due"),IF(F71&lt;D71,"Part paid",IF(E71&gt;A71,"Paid late","Paid"))))</f>
        <v/>
      </c>
    </row>
    <row r="72" ht="15" customHeight="1" s="23">
      <c r="A72" s="43" t="n"/>
      <c r="B72" s="37" t="n"/>
      <c r="C72" s="37" t="n"/>
      <c r="D72" s="39" t="n"/>
      <c r="E72" s="43" t="n"/>
      <c r="F72" s="39" t="n"/>
      <c r="G72" s="44">
        <f>IF(OR(A72="",E72=""),"",MAX(0,E72-A72))</f>
        <v/>
      </c>
      <c r="H72" s="38">
        <f>IF(B72="","",SUMIFS($D$6:D72,$B$6:B72,B72)-SUMIFS($F$6:F72,$B$6:B72,B72))</f>
        <v/>
      </c>
      <c r="I72" s="44">
        <f>IF(A72="","",IF(F72="",IF(A72&lt;TODAY(),"Not paid","Due"),IF(F72&lt;D72,"Part paid",IF(E72&gt;A72,"Paid late","Paid"))))</f>
        <v/>
      </c>
    </row>
    <row r="73" ht="15" customHeight="1" s="23">
      <c r="A73" s="43" t="n"/>
      <c r="B73" s="37" t="n"/>
      <c r="C73" s="37" t="n"/>
      <c r="D73" s="39" t="n"/>
      <c r="E73" s="43" t="n"/>
      <c r="F73" s="39" t="n"/>
      <c r="G73" s="44">
        <f>IF(OR(A73="",E73=""),"",MAX(0,E73-A73))</f>
        <v/>
      </c>
      <c r="H73" s="38">
        <f>IF(B73="","",SUMIFS($D$6:D73,$B$6:B73,B73)-SUMIFS($F$6:F73,$B$6:B73,B73))</f>
        <v/>
      </c>
      <c r="I73" s="44">
        <f>IF(A73="","",IF(F73="",IF(A73&lt;TODAY(),"Not paid","Due"),IF(F73&lt;D73,"Part paid",IF(E73&gt;A73,"Paid late","Paid"))))</f>
        <v/>
      </c>
    </row>
    <row r="74" ht="15" customHeight="1" s="23">
      <c r="A74" s="43" t="n"/>
      <c r="B74" s="37" t="n"/>
      <c r="C74" s="37" t="n"/>
      <c r="D74" s="39" t="n"/>
      <c r="E74" s="43" t="n"/>
      <c r="F74" s="39" t="n"/>
      <c r="G74" s="44">
        <f>IF(OR(A74="",E74=""),"",MAX(0,E74-A74))</f>
        <v/>
      </c>
      <c r="H74" s="38">
        <f>IF(B74="","",SUMIFS($D$6:D74,$B$6:B74,B74)-SUMIFS($F$6:F74,$B$6:B74,B74))</f>
        <v/>
      </c>
      <c r="I74" s="44">
        <f>IF(A74="","",IF(F74="",IF(A74&lt;TODAY(),"Not paid","Due"),IF(F74&lt;D74,"Part paid",IF(E74&gt;A74,"Paid late","Paid"))))</f>
        <v/>
      </c>
    </row>
    <row r="75" ht="15" customHeight="1" s="23">
      <c r="A75" s="43" t="n"/>
      <c r="B75" s="37" t="n"/>
      <c r="C75" s="37" t="n"/>
      <c r="D75" s="39" t="n"/>
      <c r="E75" s="43" t="n"/>
      <c r="F75" s="39" t="n"/>
      <c r="G75" s="44">
        <f>IF(OR(A75="",E75=""),"",MAX(0,E75-A75))</f>
        <v/>
      </c>
      <c r="H75" s="38">
        <f>IF(B75="","",SUMIFS($D$6:D75,$B$6:B75,B75)-SUMIFS($F$6:F75,$B$6:B75,B75))</f>
        <v/>
      </c>
      <c r="I75" s="44">
        <f>IF(A75="","",IF(F75="",IF(A75&lt;TODAY(),"Not paid","Due"),IF(F75&lt;D75,"Part paid",IF(E75&gt;A75,"Paid late","Paid"))))</f>
        <v/>
      </c>
    </row>
    <row r="76" ht="15" customHeight="1" s="23">
      <c r="A76" s="43" t="n"/>
      <c r="B76" s="37" t="n"/>
      <c r="C76" s="37" t="n"/>
      <c r="D76" s="39" t="n"/>
      <c r="E76" s="43" t="n"/>
      <c r="F76" s="39" t="n"/>
      <c r="G76" s="44">
        <f>IF(OR(A76="",E76=""),"",MAX(0,E76-A76))</f>
        <v/>
      </c>
      <c r="H76" s="38">
        <f>IF(B76="","",SUMIFS($D$6:D76,$B$6:B76,B76)-SUMIFS($F$6:F76,$B$6:B76,B76))</f>
        <v/>
      </c>
      <c r="I76" s="44">
        <f>IF(A76="","",IF(F76="",IF(A76&lt;TODAY(),"Not paid","Due"),IF(F76&lt;D76,"Part paid",IF(E76&gt;A76,"Paid late","Paid"))))</f>
        <v/>
      </c>
    </row>
    <row r="77" ht="15" customHeight="1" s="23">
      <c r="A77" s="43" t="n"/>
      <c r="B77" s="37" t="n"/>
      <c r="C77" s="37" t="n"/>
      <c r="D77" s="39" t="n"/>
      <c r="E77" s="43" t="n"/>
      <c r="F77" s="39" t="n"/>
      <c r="G77" s="44">
        <f>IF(OR(A77="",E77=""),"",MAX(0,E77-A77))</f>
        <v/>
      </c>
      <c r="H77" s="38">
        <f>IF(B77="","",SUMIFS($D$6:D77,$B$6:B77,B77)-SUMIFS($F$6:F77,$B$6:B77,B77))</f>
        <v/>
      </c>
      <c r="I77" s="44">
        <f>IF(A77="","",IF(F77="",IF(A77&lt;TODAY(),"Not paid","Due"),IF(F77&lt;D77,"Part paid",IF(E77&gt;A77,"Paid late","Paid"))))</f>
        <v/>
      </c>
    </row>
    <row r="78" ht="15" customHeight="1" s="23">
      <c r="A78" s="43" t="n"/>
      <c r="B78" s="37" t="n"/>
      <c r="C78" s="37" t="n"/>
      <c r="D78" s="39" t="n"/>
      <c r="E78" s="43" t="n"/>
      <c r="F78" s="39" t="n"/>
      <c r="G78" s="44">
        <f>IF(OR(A78="",E78=""),"",MAX(0,E78-A78))</f>
        <v/>
      </c>
      <c r="H78" s="38">
        <f>IF(B78="","",SUMIFS($D$6:D78,$B$6:B78,B78)-SUMIFS($F$6:F78,$B$6:B78,B78))</f>
        <v/>
      </c>
      <c r="I78" s="44">
        <f>IF(A78="","",IF(F78="",IF(A78&lt;TODAY(),"Not paid","Due"),IF(F78&lt;D78,"Part paid",IF(E78&gt;A78,"Paid late","Paid"))))</f>
        <v/>
      </c>
    </row>
    <row r="79" ht="15" customHeight="1" s="23">
      <c r="A79" s="43" t="n"/>
      <c r="B79" s="37" t="n"/>
      <c r="C79" s="37" t="n"/>
      <c r="D79" s="39" t="n"/>
      <c r="E79" s="43" t="n"/>
      <c r="F79" s="39" t="n"/>
      <c r="G79" s="44">
        <f>IF(OR(A79="",E79=""),"",MAX(0,E79-A79))</f>
        <v/>
      </c>
      <c r="H79" s="38">
        <f>IF(B79="","",SUMIFS($D$6:D79,$B$6:B79,B79)-SUMIFS($F$6:F79,$B$6:B79,B79))</f>
        <v/>
      </c>
      <c r="I79" s="44">
        <f>IF(A79="","",IF(F79="",IF(A79&lt;TODAY(),"Not paid","Due"),IF(F79&lt;D79,"Part paid",IF(E79&gt;A79,"Paid late","Paid"))))</f>
        <v/>
      </c>
    </row>
    <row r="80" ht="15" customHeight="1" s="23">
      <c r="A80" s="43" t="n"/>
      <c r="B80" s="37" t="n"/>
      <c r="C80" s="37" t="n"/>
      <c r="D80" s="39" t="n"/>
      <c r="E80" s="43" t="n"/>
      <c r="F80" s="39" t="n"/>
      <c r="G80" s="44">
        <f>IF(OR(A80="",E80=""),"",MAX(0,E80-A80))</f>
        <v/>
      </c>
      <c r="H80" s="38">
        <f>IF(B80="","",SUMIFS($D$6:D80,$B$6:B80,B80)-SUMIFS($F$6:F80,$B$6:B80,B80))</f>
        <v/>
      </c>
      <c r="I80" s="44">
        <f>IF(A80="","",IF(F80="",IF(A80&lt;TODAY(),"Not paid","Due"),IF(F80&lt;D80,"Part paid",IF(E80&gt;A80,"Paid late","Paid"))))</f>
        <v/>
      </c>
    </row>
    <row r="81" ht="15" customHeight="1" s="23">
      <c r="A81" s="43" t="n"/>
      <c r="B81" s="37" t="n"/>
      <c r="C81" s="37" t="n"/>
      <c r="D81" s="39" t="n"/>
      <c r="E81" s="43" t="n"/>
      <c r="F81" s="39" t="n"/>
      <c r="G81" s="44">
        <f>IF(OR(A81="",E81=""),"",MAX(0,E81-A81))</f>
        <v/>
      </c>
      <c r="H81" s="38">
        <f>IF(B81="","",SUMIFS($D$6:D81,$B$6:B81,B81)-SUMIFS($F$6:F81,$B$6:B81,B81))</f>
        <v/>
      </c>
      <c r="I81" s="44">
        <f>IF(A81="","",IF(F81="",IF(A81&lt;TODAY(),"Not paid","Due"),IF(F81&lt;D81,"Part paid",IF(E81&gt;A81,"Paid late","Paid"))))</f>
        <v/>
      </c>
    </row>
    <row r="82" ht="15" customHeight="1" s="23">
      <c r="A82" s="43" t="n"/>
      <c r="B82" s="37" t="n"/>
      <c r="C82" s="37" t="n"/>
      <c r="D82" s="39" t="n"/>
      <c r="E82" s="43" t="n"/>
      <c r="F82" s="39" t="n"/>
      <c r="G82" s="44">
        <f>IF(OR(A82="",E82=""),"",MAX(0,E82-A82))</f>
        <v/>
      </c>
      <c r="H82" s="38">
        <f>IF(B82="","",SUMIFS($D$6:D82,$B$6:B82,B82)-SUMIFS($F$6:F82,$B$6:B82,B82))</f>
        <v/>
      </c>
      <c r="I82" s="44">
        <f>IF(A82="","",IF(F82="",IF(A82&lt;TODAY(),"Not paid","Due"),IF(F82&lt;D82,"Part paid",IF(E82&gt;A82,"Paid late","Paid"))))</f>
        <v/>
      </c>
    </row>
    <row r="83" ht="15" customHeight="1" s="23">
      <c r="A83" s="43" t="n"/>
      <c r="B83" s="37" t="n"/>
      <c r="C83" s="37" t="n"/>
      <c r="D83" s="39" t="n"/>
      <c r="E83" s="43" t="n"/>
      <c r="F83" s="39" t="n"/>
      <c r="G83" s="44">
        <f>IF(OR(A83="",E83=""),"",MAX(0,E83-A83))</f>
        <v/>
      </c>
      <c r="H83" s="38">
        <f>IF(B83="","",SUMIFS($D$6:D83,$B$6:B83,B83)-SUMIFS($F$6:F83,$B$6:B83,B83))</f>
        <v/>
      </c>
      <c r="I83" s="44">
        <f>IF(A83="","",IF(F83="",IF(A83&lt;TODAY(),"Not paid","Due"),IF(F83&lt;D83,"Part paid",IF(E83&gt;A83,"Paid late","Paid"))))</f>
        <v/>
      </c>
    </row>
    <row r="84" ht="15" customHeight="1" s="23">
      <c r="A84" s="43" t="n"/>
      <c r="B84" s="37" t="n"/>
      <c r="C84" s="37" t="n"/>
      <c r="D84" s="39" t="n"/>
      <c r="E84" s="43" t="n"/>
      <c r="F84" s="39" t="n"/>
      <c r="G84" s="44">
        <f>IF(OR(A84="",E84=""),"",MAX(0,E84-A84))</f>
        <v/>
      </c>
      <c r="H84" s="38">
        <f>IF(B84="","",SUMIFS($D$6:D84,$B$6:B84,B84)-SUMIFS($F$6:F84,$B$6:B84,B84))</f>
        <v/>
      </c>
      <c r="I84" s="44">
        <f>IF(A84="","",IF(F84="",IF(A84&lt;TODAY(),"Not paid","Due"),IF(F84&lt;D84,"Part paid",IF(E84&gt;A84,"Paid late","Paid"))))</f>
        <v/>
      </c>
    </row>
    <row r="85" ht="15" customHeight="1" s="23">
      <c r="A85" s="43" t="n"/>
      <c r="B85" s="37" t="n"/>
      <c r="C85" s="37" t="n"/>
      <c r="D85" s="39" t="n"/>
      <c r="E85" s="43" t="n"/>
      <c r="F85" s="39" t="n"/>
      <c r="G85" s="44">
        <f>IF(OR(A85="",E85=""),"",MAX(0,E85-A85))</f>
        <v/>
      </c>
      <c r="H85" s="38">
        <f>IF(B85="","",SUMIFS($D$6:D85,$B$6:B85,B85)-SUMIFS($F$6:F85,$B$6:B85,B85))</f>
        <v/>
      </c>
      <c r="I85" s="44">
        <f>IF(A85="","",IF(F85="",IF(A85&lt;TODAY(),"Not paid","Due"),IF(F85&lt;D85,"Part paid",IF(E85&gt;A85,"Paid late","Paid"))))</f>
        <v/>
      </c>
    </row>
    <row r="86" ht="15" customHeight="1" s="23">
      <c r="A86" s="43" t="n"/>
      <c r="B86" s="37" t="n"/>
      <c r="C86" s="37" t="n"/>
      <c r="D86" s="39" t="n"/>
      <c r="E86" s="43" t="n"/>
      <c r="F86" s="39" t="n"/>
      <c r="G86" s="44">
        <f>IF(OR(A86="",E86=""),"",MAX(0,E86-A86))</f>
        <v/>
      </c>
      <c r="H86" s="38">
        <f>IF(B86="","",SUMIFS($D$6:D86,$B$6:B86,B86)-SUMIFS($F$6:F86,$B$6:B86,B86))</f>
        <v/>
      </c>
      <c r="I86" s="44">
        <f>IF(A86="","",IF(F86="",IF(A86&lt;TODAY(),"Not paid","Due"),IF(F86&lt;D86,"Part paid",IF(E86&gt;A86,"Paid late","Paid"))))</f>
        <v/>
      </c>
    </row>
    <row r="87" ht="15" customHeight="1" s="23">
      <c r="A87" s="43" t="n"/>
      <c r="B87" s="37" t="n"/>
      <c r="C87" s="37" t="n"/>
      <c r="D87" s="39" t="n"/>
      <c r="E87" s="43" t="n"/>
      <c r="F87" s="39" t="n"/>
      <c r="G87" s="44">
        <f>IF(OR(A87="",E87=""),"",MAX(0,E87-A87))</f>
        <v/>
      </c>
      <c r="H87" s="38">
        <f>IF(B87="","",SUMIFS($D$6:D87,$B$6:B87,B87)-SUMIFS($F$6:F87,$B$6:B87,B87))</f>
        <v/>
      </c>
      <c r="I87" s="44">
        <f>IF(A87="","",IF(F87="",IF(A87&lt;TODAY(),"Not paid","Due"),IF(F87&lt;D87,"Part paid",IF(E87&gt;A87,"Paid late","Paid"))))</f>
        <v/>
      </c>
    </row>
    <row r="88" ht="15" customHeight="1" s="23">
      <c r="A88" s="43" t="n"/>
      <c r="B88" s="37" t="n"/>
      <c r="C88" s="37" t="n"/>
      <c r="D88" s="39" t="n"/>
      <c r="E88" s="43" t="n"/>
      <c r="F88" s="39" t="n"/>
      <c r="G88" s="44">
        <f>IF(OR(A88="",E88=""),"",MAX(0,E88-A88))</f>
        <v/>
      </c>
      <c r="H88" s="38">
        <f>IF(B88="","",SUMIFS($D$6:D88,$B$6:B88,B88)-SUMIFS($F$6:F88,$B$6:B88,B88))</f>
        <v/>
      </c>
      <c r="I88" s="44">
        <f>IF(A88="","",IF(F88="",IF(A88&lt;TODAY(),"Not paid","Due"),IF(F88&lt;D88,"Part paid",IF(E88&gt;A88,"Paid late","Paid"))))</f>
        <v/>
      </c>
    </row>
    <row r="89" ht="15" customHeight="1" s="23">
      <c r="A89" s="43" t="n"/>
      <c r="B89" s="37" t="n"/>
      <c r="C89" s="37" t="n"/>
      <c r="D89" s="39" t="n"/>
      <c r="E89" s="43" t="n"/>
      <c r="F89" s="39" t="n"/>
      <c r="G89" s="44">
        <f>IF(OR(A89="",E89=""),"",MAX(0,E89-A89))</f>
        <v/>
      </c>
      <c r="H89" s="38">
        <f>IF(B89="","",SUMIFS($D$6:D89,$B$6:B89,B89)-SUMIFS($F$6:F89,$B$6:B89,B89))</f>
        <v/>
      </c>
      <c r="I89" s="44">
        <f>IF(A89="","",IF(F89="",IF(A89&lt;TODAY(),"Not paid","Due"),IF(F89&lt;D89,"Part paid",IF(E89&gt;A89,"Paid late","Paid"))))</f>
        <v/>
      </c>
    </row>
    <row r="90" ht="15" customHeight="1" s="23">
      <c r="A90" s="43" t="n"/>
      <c r="B90" s="37" t="n"/>
      <c r="C90" s="37" t="n"/>
      <c r="D90" s="39" t="n"/>
      <c r="E90" s="43" t="n"/>
      <c r="F90" s="39" t="n"/>
      <c r="G90" s="44">
        <f>IF(OR(A90="",E90=""),"",MAX(0,E90-A90))</f>
        <v/>
      </c>
      <c r="H90" s="38">
        <f>IF(B90="","",SUMIFS($D$6:D90,$B$6:B90,B90)-SUMIFS($F$6:F90,$B$6:B90,B90))</f>
        <v/>
      </c>
      <c r="I90" s="44">
        <f>IF(A90="","",IF(F90="",IF(A90&lt;TODAY(),"Not paid","Due"),IF(F90&lt;D90,"Part paid",IF(E90&gt;A90,"Paid late","Paid"))))</f>
        <v/>
      </c>
    </row>
    <row r="91" ht="15" customHeight="1" s="23">
      <c r="A91" s="43" t="n"/>
      <c r="B91" s="37" t="n"/>
      <c r="C91" s="37" t="n"/>
      <c r="D91" s="39" t="n"/>
      <c r="E91" s="43" t="n"/>
      <c r="F91" s="39" t="n"/>
      <c r="G91" s="44">
        <f>IF(OR(A91="",E91=""),"",MAX(0,E91-A91))</f>
        <v/>
      </c>
      <c r="H91" s="38">
        <f>IF(B91="","",SUMIFS($D$6:D91,$B$6:B91,B91)-SUMIFS($F$6:F91,$B$6:B91,B91))</f>
        <v/>
      </c>
      <c r="I91" s="44">
        <f>IF(A91="","",IF(F91="",IF(A91&lt;TODAY(),"Not paid","Due"),IF(F91&lt;D91,"Part paid",IF(E91&gt;A91,"Paid late","Paid"))))</f>
        <v/>
      </c>
    </row>
    <row r="92" ht="15" customHeight="1" s="23">
      <c r="A92" s="43" t="n"/>
      <c r="B92" s="37" t="n"/>
      <c r="C92" s="37" t="n"/>
      <c r="D92" s="39" t="n"/>
      <c r="E92" s="43" t="n"/>
      <c r="F92" s="39" t="n"/>
      <c r="G92" s="44">
        <f>IF(OR(A92="",E92=""),"",MAX(0,E92-A92))</f>
        <v/>
      </c>
      <c r="H92" s="38">
        <f>IF(B92="","",SUMIFS($D$6:D92,$B$6:B92,B92)-SUMIFS($F$6:F92,$B$6:B92,B92))</f>
        <v/>
      </c>
      <c r="I92" s="44">
        <f>IF(A92="","",IF(F92="",IF(A92&lt;TODAY(),"Not paid","Due"),IF(F92&lt;D92,"Part paid",IF(E92&gt;A92,"Paid late","Paid"))))</f>
        <v/>
      </c>
    </row>
    <row r="93" ht="15" customHeight="1" s="23">
      <c r="A93" s="43" t="n"/>
      <c r="B93" s="37" t="n"/>
      <c r="C93" s="37" t="n"/>
      <c r="D93" s="39" t="n"/>
      <c r="E93" s="43" t="n"/>
      <c r="F93" s="39" t="n"/>
      <c r="G93" s="44">
        <f>IF(OR(A93="",E93=""),"",MAX(0,E93-A93))</f>
        <v/>
      </c>
      <c r="H93" s="38">
        <f>IF(B93="","",SUMIFS($D$6:D93,$B$6:B93,B93)-SUMIFS($F$6:F93,$B$6:B93,B93))</f>
        <v/>
      </c>
      <c r="I93" s="44">
        <f>IF(A93="","",IF(F93="",IF(A93&lt;TODAY(),"Not paid","Due"),IF(F93&lt;D93,"Part paid",IF(E93&gt;A93,"Paid late","Paid"))))</f>
        <v/>
      </c>
    </row>
    <row r="94" ht="15" customHeight="1" s="23">
      <c r="A94" s="43" t="n"/>
      <c r="B94" s="37" t="n"/>
      <c r="C94" s="37" t="n"/>
      <c r="D94" s="39" t="n"/>
      <c r="E94" s="43" t="n"/>
      <c r="F94" s="39" t="n"/>
      <c r="G94" s="44">
        <f>IF(OR(A94="",E94=""),"",MAX(0,E94-A94))</f>
        <v/>
      </c>
      <c r="H94" s="38">
        <f>IF(B94="","",SUMIFS($D$6:D94,$B$6:B94,B94)-SUMIFS($F$6:F94,$B$6:B94,B94))</f>
        <v/>
      </c>
      <c r="I94" s="44">
        <f>IF(A94="","",IF(F94="",IF(A94&lt;TODAY(),"Not paid","Due"),IF(F94&lt;D94,"Part paid",IF(E94&gt;A94,"Paid late","Paid"))))</f>
        <v/>
      </c>
    </row>
    <row r="95" ht="15" customHeight="1" s="23">
      <c r="A95" s="43" t="n"/>
      <c r="B95" s="37" t="n"/>
      <c r="C95" s="37" t="n"/>
      <c r="D95" s="39" t="n"/>
      <c r="E95" s="43" t="n"/>
      <c r="F95" s="39" t="n"/>
      <c r="G95" s="44">
        <f>IF(OR(A95="",E95=""),"",MAX(0,E95-A95))</f>
        <v/>
      </c>
      <c r="H95" s="38">
        <f>IF(B95="","",SUMIFS($D$6:D95,$B$6:B95,B95)-SUMIFS($F$6:F95,$B$6:B95,B95))</f>
        <v/>
      </c>
      <c r="I95" s="44">
        <f>IF(A95="","",IF(F95="",IF(A95&lt;TODAY(),"Not paid","Due"),IF(F95&lt;D95,"Part paid",IF(E95&gt;A95,"Paid late","Paid"))))</f>
        <v/>
      </c>
    </row>
    <row r="96" ht="15" customHeight="1" s="23">
      <c r="A96" s="43" t="n"/>
      <c r="B96" s="37" t="n"/>
      <c r="C96" s="37" t="n"/>
      <c r="D96" s="39" t="n"/>
      <c r="E96" s="43" t="n"/>
      <c r="F96" s="39" t="n"/>
      <c r="G96" s="44">
        <f>IF(OR(A96="",E96=""),"",MAX(0,E96-A96))</f>
        <v/>
      </c>
      <c r="H96" s="38">
        <f>IF(B96="","",SUMIFS($D$6:D96,$B$6:B96,B96)-SUMIFS($F$6:F96,$B$6:B96,B96))</f>
        <v/>
      </c>
      <c r="I96" s="44">
        <f>IF(A96="","",IF(F96="",IF(A96&lt;TODAY(),"Not paid","Due"),IF(F96&lt;D96,"Part paid",IF(E96&gt;A96,"Paid late","Paid"))))</f>
        <v/>
      </c>
    </row>
    <row r="97" ht="15" customHeight="1" s="23">
      <c r="A97" s="43" t="n"/>
      <c r="B97" s="37" t="n"/>
      <c r="C97" s="37" t="n"/>
      <c r="D97" s="39" t="n"/>
      <c r="E97" s="43" t="n"/>
      <c r="F97" s="39" t="n"/>
      <c r="G97" s="44">
        <f>IF(OR(A97="",E97=""),"",MAX(0,E97-A97))</f>
        <v/>
      </c>
      <c r="H97" s="38">
        <f>IF(B97="","",SUMIFS($D$6:D97,$B$6:B97,B97)-SUMIFS($F$6:F97,$B$6:B97,B97))</f>
        <v/>
      </c>
      <c r="I97" s="44">
        <f>IF(A97="","",IF(F97="",IF(A97&lt;TODAY(),"Not paid","Due"),IF(F97&lt;D97,"Part paid",IF(E97&gt;A97,"Paid late","Paid"))))</f>
        <v/>
      </c>
    </row>
    <row r="98" ht="15" customHeight="1" s="23">
      <c r="A98" s="43" t="n"/>
      <c r="B98" s="37" t="n"/>
      <c r="C98" s="37" t="n"/>
      <c r="D98" s="39" t="n"/>
      <c r="E98" s="43" t="n"/>
      <c r="F98" s="39" t="n"/>
      <c r="G98" s="44">
        <f>IF(OR(A98="",E98=""),"",MAX(0,E98-A98))</f>
        <v/>
      </c>
      <c r="H98" s="38">
        <f>IF(B98="","",SUMIFS($D$6:D98,$B$6:B98,B98)-SUMIFS($F$6:F98,$B$6:B98,B98))</f>
        <v/>
      </c>
      <c r="I98" s="44">
        <f>IF(A98="","",IF(F98="",IF(A98&lt;TODAY(),"Not paid","Due"),IF(F98&lt;D98,"Part paid",IF(E98&gt;A98,"Paid late","Paid"))))</f>
        <v/>
      </c>
    </row>
    <row r="99" ht="15" customHeight="1" s="23">
      <c r="A99" s="43" t="n"/>
      <c r="B99" s="37" t="n"/>
      <c r="C99" s="37" t="n"/>
      <c r="D99" s="39" t="n"/>
      <c r="E99" s="43" t="n"/>
      <c r="F99" s="39" t="n"/>
      <c r="G99" s="44">
        <f>IF(OR(A99="",E99=""),"",MAX(0,E99-A99))</f>
        <v/>
      </c>
      <c r="H99" s="38">
        <f>IF(B99="","",SUMIFS($D$6:D99,$B$6:B99,B99)-SUMIFS($F$6:F99,$B$6:B99,B99))</f>
        <v/>
      </c>
      <c r="I99" s="44">
        <f>IF(A99="","",IF(F99="",IF(A99&lt;TODAY(),"Not paid","Due"),IF(F99&lt;D99,"Part paid",IF(E99&gt;A99,"Paid late","Paid"))))</f>
        <v/>
      </c>
    </row>
    <row r="100" ht="15" customHeight="1" s="23">
      <c r="A100" s="43" t="n"/>
      <c r="B100" s="37" t="n"/>
      <c r="C100" s="37" t="n"/>
      <c r="D100" s="39" t="n"/>
      <c r="E100" s="43" t="n"/>
      <c r="F100" s="39" t="n"/>
      <c r="G100" s="44">
        <f>IF(OR(A100="",E100=""),"",MAX(0,E100-A100))</f>
        <v/>
      </c>
      <c r="H100" s="38">
        <f>IF(B100="","",SUMIFS($D$6:D100,$B$6:B100,B100)-SUMIFS($F$6:F100,$B$6:B100,B100))</f>
        <v/>
      </c>
      <c r="I100" s="44">
        <f>IF(A100="","",IF(F100="",IF(A100&lt;TODAY(),"Not paid","Due"),IF(F100&lt;D100,"Part paid",IF(E100&gt;A100,"Paid late","Paid"))))</f>
        <v/>
      </c>
    </row>
    <row r="101" ht="15" customHeight="1" s="23">
      <c r="A101" s="43" t="n"/>
      <c r="B101" s="37" t="n"/>
      <c r="C101" s="37" t="n"/>
      <c r="D101" s="39" t="n"/>
      <c r="E101" s="43" t="n"/>
      <c r="F101" s="39" t="n"/>
      <c r="G101" s="44">
        <f>IF(OR(A101="",E101=""),"",MAX(0,E101-A101))</f>
        <v/>
      </c>
      <c r="H101" s="38">
        <f>IF(B101="","",SUMIFS($D$6:D101,$B$6:B101,B101)-SUMIFS($F$6:F101,$B$6:B101,B101))</f>
        <v/>
      </c>
      <c r="I101" s="44">
        <f>IF(A101="","",IF(F101="",IF(A101&lt;TODAY(),"Not paid","Due"),IF(F101&lt;D101,"Part paid",IF(E101&gt;A101,"Paid late","Paid"))))</f>
        <v/>
      </c>
    </row>
    <row r="102" ht="15" customHeight="1" s="23">
      <c r="A102" s="43" t="n"/>
      <c r="B102" s="37" t="n"/>
      <c r="C102" s="37" t="n"/>
      <c r="D102" s="39" t="n"/>
      <c r="E102" s="43" t="n"/>
      <c r="F102" s="39" t="n"/>
      <c r="G102" s="44">
        <f>IF(OR(A102="",E102=""),"",MAX(0,E102-A102))</f>
        <v/>
      </c>
      <c r="H102" s="38">
        <f>IF(B102="","",SUMIFS($D$6:D102,$B$6:B102,B102)-SUMIFS($F$6:F102,$B$6:B102,B102))</f>
        <v/>
      </c>
      <c r="I102" s="44">
        <f>IF(A102="","",IF(F102="",IF(A102&lt;TODAY(),"Not paid","Due"),IF(F102&lt;D102,"Part paid",IF(E102&gt;A102,"Paid late","Paid"))))</f>
        <v/>
      </c>
    </row>
    <row r="103" ht="15" customHeight="1" s="23">
      <c r="A103" s="43" t="n"/>
      <c r="B103" s="37" t="n"/>
      <c r="C103" s="37" t="n"/>
      <c r="D103" s="39" t="n"/>
      <c r="E103" s="43" t="n"/>
      <c r="F103" s="39" t="n"/>
      <c r="G103" s="44">
        <f>IF(OR(A103="",E103=""),"",MAX(0,E103-A103))</f>
        <v/>
      </c>
      <c r="H103" s="38">
        <f>IF(B103="","",SUMIFS($D$6:D103,$B$6:B103,B103)-SUMIFS($F$6:F103,$B$6:B103,B103))</f>
        <v/>
      </c>
      <c r="I103" s="44">
        <f>IF(A103="","",IF(F103="",IF(A103&lt;TODAY(),"Not paid","Due"),IF(F103&lt;D103,"Part paid",IF(E103&gt;A103,"Paid late","Paid"))))</f>
        <v/>
      </c>
    </row>
    <row r="104" ht="15" customHeight="1" s="23">
      <c r="A104" s="43" t="n"/>
      <c r="B104" s="37" t="n"/>
      <c r="C104" s="37" t="n"/>
      <c r="D104" s="39" t="n"/>
      <c r="E104" s="43" t="n"/>
      <c r="F104" s="39" t="n"/>
      <c r="G104" s="44">
        <f>IF(OR(A104="",E104=""),"",MAX(0,E104-A104))</f>
        <v/>
      </c>
      <c r="H104" s="38">
        <f>IF(B104="","",SUMIFS($D$6:D104,$B$6:B104,B104)-SUMIFS($F$6:F104,$B$6:B104,B104))</f>
        <v/>
      </c>
      <c r="I104" s="44">
        <f>IF(A104="","",IF(F104="",IF(A104&lt;TODAY(),"Not paid","Due"),IF(F104&lt;D104,"Part paid",IF(E104&gt;A104,"Paid late","Paid"))))</f>
        <v/>
      </c>
    </row>
    <row r="105" ht="15" customHeight="1" s="23">
      <c r="A105" s="43" t="n"/>
      <c r="B105" s="37" t="n"/>
      <c r="C105" s="37" t="n"/>
      <c r="D105" s="39" t="n"/>
      <c r="E105" s="43" t="n"/>
      <c r="F105" s="39" t="n"/>
      <c r="G105" s="44">
        <f>IF(OR(A105="",E105=""),"",MAX(0,E105-A105))</f>
        <v/>
      </c>
      <c r="H105" s="38">
        <f>IF(B105="","",SUMIFS($D$6:D105,$B$6:B105,B105)-SUMIFS($F$6:F105,$B$6:B105,B105))</f>
        <v/>
      </c>
      <c r="I105" s="44">
        <f>IF(A105="","",IF(F105="",IF(A105&lt;TODAY(),"Not paid","Due"),IF(F105&lt;D105,"Part paid",IF(E105&gt;A105,"Paid late","Paid"))))</f>
        <v/>
      </c>
    </row>
    <row r="106" ht="15" customHeight="1" s="23">
      <c r="A106" s="43" t="n"/>
      <c r="B106" s="37" t="n"/>
      <c r="C106" s="37" t="n"/>
      <c r="D106" s="39" t="n"/>
      <c r="E106" s="43" t="n"/>
      <c r="F106" s="39" t="n"/>
      <c r="G106" s="44">
        <f>IF(OR(A106="",E106=""),"",MAX(0,E106-A106))</f>
        <v/>
      </c>
      <c r="H106" s="38">
        <f>IF(B106="","",SUMIFS($D$6:D106,$B$6:B106,B106)-SUMIFS($F$6:F106,$B$6:B106,B106))</f>
        <v/>
      </c>
      <c r="I106" s="44">
        <f>IF(A106="","",IF(F106="",IF(A106&lt;TODAY(),"Not paid","Due"),IF(F106&lt;D106,"Part paid",IF(E106&gt;A106,"Paid late","Paid"))))</f>
        <v/>
      </c>
    </row>
    <row r="107" ht="15" customHeight="1" s="23">
      <c r="A107" s="43" t="n"/>
      <c r="B107" s="37" t="n"/>
      <c r="C107" s="37" t="n"/>
      <c r="D107" s="39" t="n"/>
      <c r="E107" s="43" t="n"/>
      <c r="F107" s="39" t="n"/>
      <c r="G107" s="44">
        <f>IF(OR(A107="",E107=""),"",MAX(0,E107-A107))</f>
        <v/>
      </c>
      <c r="H107" s="38">
        <f>IF(B107="","",SUMIFS($D$6:D107,$B$6:B107,B107)-SUMIFS($F$6:F107,$B$6:B107,B107))</f>
        <v/>
      </c>
      <c r="I107" s="44">
        <f>IF(A107="","",IF(F107="",IF(A107&lt;TODAY(),"Not paid","Due"),IF(F107&lt;D107,"Part paid",IF(E107&gt;A107,"Paid late","Paid"))))</f>
        <v/>
      </c>
    </row>
    <row r="108" ht="15" customHeight="1" s="23">
      <c r="A108" s="43" t="n"/>
      <c r="B108" s="37" t="n"/>
      <c r="C108" s="37" t="n"/>
      <c r="D108" s="39" t="n"/>
      <c r="E108" s="43" t="n"/>
      <c r="F108" s="39" t="n"/>
      <c r="G108" s="44">
        <f>IF(OR(A108="",E108=""),"",MAX(0,E108-A108))</f>
        <v/>
      </c>
      <c r="H108" s="38">
        <f>IF(B108="","",SUMIFS($D$6:D108,$B$6:B108,B108)-SUMIFS($F$6:F108,$B$6:B108,B108))</f>
        <v/>
      </c>
      <c r="I108" s="44">
        <f>IF(A108="","",IF(F108="",IF(A108&lt;TODAY(),"Not paid","Due"),IF(F108&lt;D108,"Part paid",IF(E108&gt;A108,"Paid late","Paid"))))</f>
        <v/>
      </c>
    </row>
    <row r="109" ht="15" customHeight="1" s="23">
      <c r="A109" s="43" t="n"/>
      <c r="B109" s="37" t="n"/>
      <c r="C109" s="37" t="n"/>
      <c r="D109" s="39" t="n"/>
      <c r="E109" s="43" t="n"/>
      <c r="F109" s="39" t="n"/>
      <c r="G109" s="44">
        <f>IF(OR(A109="",E109=""),"",MAX(0,E109-A109))</f>
        <v/>
      </c>
      <c r="H109" s="38">
        <f>IF(B109="","",SUMIFS($D$6:D109,$B$6:B109,B109)-SUMIFS($F$6:F109,$B$6:B109,B109))</f>
        <v/>
      </c>
      <c r="I109" s="44">
        <f>IF(A109="","",IF(F109="",IF(A109&lt;TODAY(),"Not paid","Due"),IF(F109&lt;D109,"Part paid",IF(E109&gt;A109,"Paid late","Paid"))))</f>
        <v/>
      </c>
    </row>
    <row r="110" ht="15" customHeight="1" s="23">
      <c r="A110" s="43" t="n"/>
      <c r="B110" s="37" t="n"/>
      <c r="C110" s="37" t="n"/>
      <c r="D110" s="39" t="n"/>
      <c r="E110" s="43" t="n"/>
      <c r="F110" s="39" t="n"/>
      <c r="G110" s="44">
        <f>IF(OR(A110="",E110=""),"",MAX(0,E110-A110))</f>
        <v/>
      </c>
      <c r="H110" s="38">
        <f>IF(B110="","",SUMIFS($D$6:D110,$B$6:B110,B110)-SUMIFS($F$6:F110,$B$6:B110,B110))</f>
        <v/>
      </c>
      <c r="I110" s="44">
        <f>IF(A110="","",IF(F110="",IF(A110&lt;TODAY(),"Not paid","Due"),IF(F110&lt;D110,"Part paid",IF(E110&gt;A110,"Paid late","Paid"))))</f>
        <v/>
      </c>
    </row>
    <row r="111" ht="15" customHeight="1" s="23">
      <c r="A111" s="43" t="n"/>
      <c r="B111" s="37" t="n"/>
      <c r="C111" s="37" t="n"/>
      <c r="D111" s="39" t="n"/>
      <c r="E111" s="43" t="n"/>
      <c r="F111" s="39" t="n"/>
      <c r="G111" s="44">
        <f>IF(OR(A111="",E111=""),"",MAX(0,E111-A111))</f>
        <v/>
      </c>
      <c r="H111" s="38">
        <f>IF(B111="","",SUMIFS($D$6:D111,$B$6:B111,B111)-SUMIFS($F$6:F111,$B$6:B111,B111))</f>
        <v/>
      </c>
      <c r="I111" s="44">
        <f>IF(A111="","",IF(F111="",IF(A111&lt;TODAY(),"Not paid","Due"),IF(F111&lt;D111,"Part paid",IF(E111&gt;A111,"Paid late","Paid"))))</f>
        <v/>
      </c>
    </row>
    <row r="112" ht="15" customHeight="1" s="23">
      <c r="A112" s="43" t="n"/>
      <c r="B112" s="37" t="n"/>
      <c r="C112" s="37" t="n"/>
      <c r="D112" s="39" t="n"/>
      <c r="E112" s="43" t="n"/>
      <c r="F112" s="39" t="n"/>
      <c r="G112" s="44">
        <f>IF(OR(A112="",E112=""),"",MAX(0,E112-A112))</f>
        <v/>
      </c>
      <c r="H112" s="38">
        <f>IF(B112="","",SUMIFS($D$6:D112,$B$6:B112,B112)-SUMIFS($F$6:F112,$B$6:B112,B112))</f>
        <v/>
      </c>
      <c r="I112" s="44">
        <f>IF(A112="","",IF(F112="",IF(A112&lt;TODAY(),"Not paid","Due"),IF(F112&lt;D112,"Part paid",IF(E112&gt;A112,"Paid late","Paid"))))</f>
        <v/>
      </c>
    </row>
    <row r="113" ht="15" customHeight="1" s="23">
      <c r="A113" s="43" t="n"/>
      <c r="B113" s="37" t="n"/>
      <c r="C113" s="37" t="n"/>
      <c r="D113" s="39" t="n"/>
      <c r="E113" s="43" t="n"/>
      <c r="F113" s="39" t="n"/>
      <c r="G113" s="44">
        <f>IF(OR(A113="",E113=""),"",MAX(0,E113-A113))</f>
        <v/>
      </c>
      <c r="H113" s="38">
        <f>IF(B113="","",SUMIFS($D$6:D113,$B$6:B113,B113)-SUMIFS($F$6:F113,$B$6:B113,B113))</f>
        <v/>
      </c>
      <c r="I113" s="44">
        <f>IF(A113="","",IF(F113="",IF(A113&lt;TODAY(),"Not paid","Due"),IF(F113&lt;D113,"Part paid",IF(E113&gt;A113,"Paid late","Paid"))))</f>
        <v/>
      </c>
    </row>
    <row r="114" ht="15" customHeight="1" s="23">
      <c r="A114" s="43" t="n"/>
      <c r="B114" s="37" t="n"/>
      <c r="C114" s="37" t="n"/>
      <c r="D114" s="39" t="n"/>
      <c r="E114" s="43" t="n"/>
      <c r="F114" s="39" t="n"/>
      <c r="G114" s="44">
        <f>IF(OR(A114="",E114=""),"",MAX(0,E114-A114))</f>
        <v/>
      </c>
      <c r="H114" s="38">
        <f>IF(B114="","",SUMIFS($D$6:D114,$B$6:B114,B114)-SUMIFS($F$6:F114,$B$6:B114,B114))</f>
        <v/>
      </c>
      <c r="I114" s="44">
        <f>IF(A114="","",IF(F114="",IF(A114&lt;TODAY(),"Not paid","Due"),IF(F114&lt;D114,"Part paid",IF(E114&gt;A114,"Paid late","Paid"))))</f>
        <v/>
      </c>
    </row>
    <row r="115" ht="15" customHeight="1" s="23">
      <c r="A115" s="43" t="n"/>
      <c r="B115" s="37" t="n"/>
      <c r="C115" s="37" t="n"/>
      <c r="D115" s="39" t="n"/>
      <c r="E115" s="43" t="n"/>
      <c r="F115" s="39" t="n"/>
      <c r="G115" s="44">
        <f>IF(OR(A115="",E115=""),"",MAX(0,E115-A115))</f>
        <v/>
      </c>
      <c r="H115" s="38">
        <f>IF(B115="","",SUMIFS($D$6:D115,$B$6:B115,B115)-SUMIFS($F$6:F115,$B$6:B115,B115))</f>
        <v/>
      </c>
      <c r="I115" s="44">
        <f>IF(A115="","",IF(F115="",IF(A115&lt;TODAY(),"Not paid","Due"),IF(F115&lt;D115,"Part paid",IF(E115&gt;A115,"Paid late","Paid"))))</f>
        <v/>
      </c>
    </row>
    <row r="116" ht="15" customHeight="1" s="23">
      <c r="A116" s="43" t="n"/>
      <c r="B116" s="37" t="n"/>
      <c r="C116" s="37" t="n"/>
      <c r="D116" s="39" t="n"/>
      <c r="E116" s="43" t="n"/>
      <c r="F116" s="39" t="n"/>
      <c r="G116" s="44">
        <f>IF(OR(A116="",E116=""),"",MAX(0,E116-A116))</f>
        <v/>
      </c>
      <c r="H116" s="38">
        <f>IF(B116="","",SUMIFS($D$6:D116,$B$6:B116,B116)-SUMIFS($F$6:F116,$B$6:B116,B116))</f>
        <v/>
      </c>
      <c r="I116" s="44">
        <f>IF(A116="","",IF(F116="",IF(A116&lt;TODAY(),"Not paid","Due"),IF(F116&lt;D116,"Part paid",IF(E116&gt;A116,"Paid late","Paid"))))</f>
        <v/>
      </c>
    </row>
    <row r="117" ht="15" customHeight="1" s="23">
      <c r="A117" s="43" t="n"/>
      <c r="B117" s="37" t="n"/>
      <c r="C117" s="37" t="n"/>
      <c r="D117" s="39" t="n"/>
      <c r="E117" s="43" t="n"/>
      <c r="F117" s="39" t="n"/>
      <c r="G117" s="44">
        <f>IF(OR(A117="",E117=""),"",MAX(0,E117-A117))</f>
        <v/>
      </c>
      <c r="H117" s="38">
        <f>IF(B117="","",SUMIFS($D$6:D117,$B$6:B117,B117)-SUMIFS($F$6:F117,$B$6:B117,B117))</f>
        <v/>
      </c>
      <c r="I117" s="44">
        <f>IF(A117="","",IF(F117="",IF(A117&lt;TODAY(),"Not paid","Due"),IF(F117&lt;D117,"Part paid",IF(E117&gt;A117,"Paid late","Paid"))))</f>
        <v/>
      </c>
    </row>
    <row r="118" ht="15" customHeight="1" s="23">
      <c r="A118" s="43" t="n"/>
      <c r="B118" s="37" t="n"/>
      <c r="C118" s="37" t="n"/>
      <c r="D118" s="39" t="n"/>
      <c r="E118" s="43" t="n"/>
      <c r="F118" s="39" t="n"/>
      <c r="G118" s="44">
        <f>IF(OR(A118="",E118=""),"",MAX(0,E118-A118))</f>
        <v/>
      </c>
      <c r="H118" s="38">
        <f>IF(B118="","",SUMIFS($D$6:D118,$B$6:B118,B118)-SUMIFS($F$6:F118,$B$6:B118,B118))</f>
        <v/>
      </c>
      <c r="I118" s="44">
        <f>IF(A118="","",IF(F118="",IF(A118&lt;TODAY(),"Not paid","Due"),IF(F118&lt;D118,"Part paid",IF(E118&gt;A118,"Paid late","Paid"))))</f>
        <v/>
      </c>
    </row>
    <row r="119" ht="15" customHeight="1" s="23">
      <c r="A119" s="43" t="n"/>
      <c r="B119" s="37" t="n"/>
      <c r="C119" s="37" t="n"/>
      <c r="D119" s="39" t="n"/>
      <c r="E119" s="43" t="n"/>
      <c r="F119" s="39" t="n"/>
      <c r="G119" s="44">
        <f>IF(OR(A119="",E119=""),"",MAX(0,E119-A119))</f>
        <v/>
      </c>
      <c r="H119" s="38">
        <f>IF(B119="","",SUMIFS($D$6:D119,$B$6:B119,B119)-SUMIFS($F$6:F119,$B$6:B119,B119))</f>
        <v/>
      </c>
      <c r="I119" s="44">
        <f>IF(A119="","",IF(F119="",IF(A119&lt;TODAY(),"Not paid","Due"),IF(F119&lt;D119,"Part paid",IF(E119&gt;A119,"Paid late","Paid"))))</f>
        <v/>
      </c>
    </row>
    <row r="120" ht="15" customHeight="1" s="23">
      <c r="A120" s="43" t="n"/>
      <c r="B120" s="37" t="n"/>
      <c r="C120" s="37" t="n"/>
      <c r="D120" s="39" t="n"/>
      <c r="E120" s="43" t="n"/>
      <c r="F120" s="39" t="n"/>
      <c r="G120" s="44">
        <f>IF(OR(A120="",E120=""),"",MAX(0,E120-A120))</f>
        <v/>
      </c>
      <c r="H120" s="38">
        <f>IF(B120="","",SUMIFS($D$6:D120,$B$6:B120,B120)-SUMIFS($F$6:F120,$B$6:B120,B120))</f>
        <v/>
      </c>
      <c r="I120" s="44">
        <f>IF(A120="","",IF(F120="",IF(A120&lt;TODAY(),"Not paid","Due"),IF(F120&lt;D120,"Part paid",IF(E120&gt;A120,"Paid late","Paid"))))</f>
        <v/>
      </c>
    </row>
    <row r="121" ht="15" customHeight="1" s="23">
      <c r="A121" s="43" t="n"/>
      <c r="B121" s="37" t="n"/>
      <c r="C121" s="37" t="n"/>
      <c r="D121" s="39" t="n"/>
      <c r="E121" s="43" t="n"/>
      <c r="F121" s="39" t="n"/>
      <c r="G121" s="44">
        <f>IF(OR(A121="",E121=""),"",MAX(0,E121-A121))</f>
        <v/>
      </c>
      <c r="H121" s="38">
        <f>IF(B121="","",SUMIFS($D$6:D121,$B$6:B121,B121)-SUMIFS($F$6:F121,$B$6:B121,B121))</f>
        <v/>
      </c>
      <c r="I121" s="44">
        <f>IF(A121="","",IF(F121="",IF(A121&lt;TODAY(),"Not paid","Due"),IF(F121&lt;D121,"Part paid",IF(E121&gt;A121,"Paid late","Paid"))))</f>
        <v/>
      </c>
    </row>
    <row r="122" ht="15" customHeight="1" s="23">
      <c r="A122" s="43" t="n"/>
      <c r="B122" s="37" t="n"/>
      <c r="C122" s="37" t="n"/>
      <c r="D122" s="39" t="n"/>
      <c r="E122" s="43" t="n"/>
      <c r="F122" s="39" t="n"/>
      <c r="G122" s="44">
        <f>IF(OR(A122="",E122=""),"",MAX(0,E122-A122))</f>
        <v/>
      </c>
      <c r="H122" s="38">
        <f>IF(B122="","",SUMIFS($D$6:D122,$B$6:B122,B122)-SUMIFS($F$6:F122,$B$6:B122,B122))</f>
        <v/>
      </c>
      <c r="I122" s="44">
        <f>IF(A122="","",IF(F122="",IF(A122&lt;TODAY(),"Not paid","Due"),IF(F122&lt;D122,"Part paid",IF(E122&gt;A122,"Paid late","Paid"))))</f>
        <v/>
      </c>
    </row>
    <row r="123" ht="15" customHeight="1" s="23">
      <c r="A123" s="43" t="n"/>
      <c r="B123" s="37" t="n"/>
      <c r="C123" s="37" t="n"/>
      <c r="D123" s="39" t="n"/>
      <c r="E123" s="43" t="n"/>
      <c r="F123" s="39" t="n"/>
      <c r="G123" s="44">
        <f>IF(OR(A123="",E123=""),"",MAX(0,E123-A123))</f>
        <v/>
      </c>
      <c r="H123" s="38">
        <f>IF(B123="","",SUMIFS($D$6:D123,$B$6:B123,B123)-SUMIFS($F$6:F123,$B$6:B123,B123))</f>
        <v/>
      </c>
      <c r="I123" s="44">
        <f>IF(A123="","",IF(F123="",IF(A123&lt;TODAY(),"Not paid","Due"),IF(F123&lt;D123,"Part paid",IF(E123&gt;A123,"Paid late","Paid"))))</f>
        <v/>
      </c>
    </row>
    <row r="124" ht="15" customHeight="1" s="23">
      <c r="A124" s="43" t="n"/>
      <c r="B124" s="37" t="n"/>
      <c r="C124" s="37" t="n"/>
      <c r="D124" s="39" t="n"/>
      <c r="E124" s="43" t="n"/>
      <c r="F124" s="39" t="n"/>
      <c r="G124" s="44">
        <f>IF(OR(A124="",E124=""),"",MAX(0,E124-A124))</f>
        <v/>
      </c>
      <c r="H124" s="38">
        <f>IF(B124="","",SUMIFS($D$6:D124,$B$6:B124,B124)-SUMIFS($F$6:F124,$B$6:B124,B124))</f>
        <v/>
      </c>
      <c r="I124" s="44">
        <f>IF(A124="","",IF(F124="",IF(A124&lt;TODAY(),"Not paid","Due"),IF(F124&lt;D124,"Part paid",IF(E124&gt;A124,"Paid late","Paid"))))</f>
        <v/>
      </c>
    </row>
    <row r="125" ht="15" customHeight="1" s="23">
      <c r="A125" s="43" t="n"/>
      <c r="B125" s="37" t="n"/>
      <c r="C125" s="37" t="n"/>
      <c r="D125" s="39" t="n"/>
      <c r="E125" s="43" t="n"/>
      <c r="F125" s="39" t="n"/>
      <c r="G125" s="44">
        <f>IF(OR(A125="",E125=""),"",MAX(0,E125-A125))</f>
        <v/>
      </c>
      <c r="H125" s="38">
        <f>IF(B125="","",SUMIFS($D$6:D125,$B$6:B125,B125)-SUMIFS($F$6:F125,$B$6:B125,B125))</f>
        <v/>
      </c>
      <c r="I125" s="44">
        <f>IF(A125="","",IF(F125="",IF(A125&lt;TODAY(),"Not paid","Due"),IF(F125&lt;D125,"Part paid",IF(E125&gt;A125,"Paid late","Paid"))))</f>
        <v/>
      </c>
    </row>
    <row r="126" ht="15" customHeight="1" s="23">
      <c r="A126" s="43" t="n"/>
      <c r="B126" s="37" t="n"/>
      <c r="C126" s="37" t="n"/>
      <c r="D126" s="39" t="n"/>
      <c r="E126" s="43" t="n"/>
      <c r="F126" s="39" t="n"/>
      <c r="G126" s="44">
        <f>IF(OR(A126="",E126=""),"",MAX(0,E126-A126))</f>
        <v/>
      </c>
      <c r="H126" s="38">
        <f>IF(B126="","",SUMIFS($D$6:D126,$B$6:B126,B126)-SUMIFS($F$6:F126,$B$6:B126,B126))</f>
        <v/>
      </c>
      <c r="I126" s="44">
        <f>IF(A126="","",IF(F126="",IF(A126&lt;TODAY(),"Not paid","Due"),IF(F126&lt;D126,"Part paid",IF(E126&gt;A126,"Paid late","Paid"))))</f>
        <v/>
      </c>
    </row>
    <row r="127" ht="15" customHeight="1" s="23">
      <c r="A127" s="43" t="n"/>
      <c r="B127" s="37" t="n"/>
      <c r="C127" s="37" t="n"/>
      <c r="D127" s="39" t="n"/>
      <c r="E127" s="43" t="n"/>
      <c r="F127" s="39" t="n"/>
      <c r="G127" s="44">
        <f>IF(OR(A127="",E127=""),"",MAX(0,E127-A127))</f>
        <v/>
      </c>
      <c r="H127" s="38">
        <f>IF(B127="","",SUMIFS($D$6:D127,$B$6:B127,B127)-SUMIFS($F$6:F127,$B$6:B127,B127))</f>
        <v/>
      </c>
      <c r="I127" s="44">
        <f>IF(A127="","",IF(F127="",IF(A127&lt;TODAY(),"Not paid","Due"),IF(F127&lt;D127,"Part paid",IF(E127&gt;A127,"Paid late","Paid"))))</f>
        <v/>
      </c>
    </row>
    <row r="128" ht="15" customHeight="1" s="23">
      <c r="A128" s="43" t="n"/>
      <c r="B128" s="37" t="n"/>
      <c r="C128" s="37" t="n"/>
      <c r="D128" s="39" t="n"/>
      <c r="E128" s="43" t="n"/>
      <c r="F128" s="39" t="n"/>
      <c r="G128" s="44">
        <f>IF(OR(A128="",E128=""),"",MAX(0,E128-A128))</f>
        <v/>
      </c>
      <c r="H128" s="38">
        <f>IF(B128="","",SUMIFS($D$6:D128,$B$6:B128,B128)-SUMIFS($F$6:F128,$B$6:B128,B128))</f>
        <v/>
      </c>
      <c r="I128" s="44">
        <f>IF(A128="","",IF(F128="",IF(A128&lt;TODAY(),"Not paid","Due"),IF(F128&lt;D128,"Part paid",IF(E128&gt;A128,"Paid late","Paid"))))</f>
        <v/>
      </c>
    </row>
    <row r="129" ht="15" customHeight="1" s="23">
      <c r="A129" s="43" t="n"/>
      <c r="B129" s="37" t="n"/>
      <c r="C129" s="37" t="n"/>
      <c r="D129" s="39" t="n"/>
      <c r="E129" s="43" t="n"/>
      <c r="F129" s="39" t="n"/>
      <c r="G129" s="44">
        <f>IF(OR(A129="",E129=""),"",MAX(0,E129-A129))</f>
        <v/>
      </c>
      <c r="H129" s="38">
        <f>IF(B129="","",SUMIFS($D$6:D129,$B$6:B129,B129)-SUMIFS($F$6:F129,$B$6:B129,B129))</f>
        <v/>
      </c>
      <c r="I129" s="44">
        <f>IF(A129="","",IF(F129="",IF(A129&lt;TODAY(),"Not paid","Due"),IF(F129&lt;D129,"Part paid",IF(E129&gt;A129,"Paid late","Paid"))))</f>
        <v/>
      </c>
    </row>
    <row r="130" ht="15" customHeight="1" s="23">
      <c r="A130" s="43" t="n"/>
      <c r="B130" s="37" t="n"/>
      <c r="C130" s="37" t="n"/>
      <c r="D130" s="39" t="n"/>
      <c r="E130" s="43" t="n"/>
      <c r="F130" s="39" t="n"/>
      <c r="G130" s="44">
        <f>IF(OR(A130="",E130=""),"",MAX(0,E130-A130))</f>
        <v/>
      </c>
      <c r="H130" s="38">
        <f>IF(B130="","",SUMIFS($D$6:D130,$B$6:B130,B130)-SUMIFS($F$6:F130,$B$6:B130,B130))</f>
        <v/>
      </c>
      <c r="I130" s="44">
        <f>IF(A130="","",IF(F130="",IF(A130&lt;TODAY(),"Not paid","Due"),IF(F130&lt;D130,"Part paid",IF(E130&gt;A130,"Paid late","Paid"))))</f>
        <v/>
      </c>
    </row>
    <row r="131" ht="15" customHeight="1" s="23">
      <c r="A131" s="43" t="n"/>
      <c r="B131" s="37" t="n"/>
      <c r="C131" s="37" t="n"/>
      <c r="D131" s="39" t="n"/>
      <c r="E131" s="43" t="n"/>
      <c r="F131" s="39" t="n"/>
      <c r="G131" s="44">
        <f>IF(OR(A131="",E131=""),"",MAX(0,E131-A131))</f>
        <v/>
      </c>
      <c r="H131" s="38">
        <f>IF(B131="","",SUMIFS($D$6:D131,$B$6:B131,B131)-SUMIFS($F$6:F131,$B$6:B131,B131))</f>
        <v/>
      </c>
      <c r="I131" s="44">
        <f>IF(A131="","",IF(F131="",IF(A131&lt;TODAY(),"Not paid","Due"),IF(F131&lt;D131,"Part paid",IF(E131&gt;A131,"Paid late","Paid"))))</f>
        <v/>
      </c>
    </row>
    <row r="132" ht="15" customHeight="1" s="23">
      <c r="A132" s="43" t="n"/>
      <c r="B132" s="37" t="n"/>
      <c r="C132" s="37" t="n"/>
      <c r="D132" s="39" t="n"/>
      <c r="E132" s="43" t="n"/>
      <c r="F132" s="39" t="n"/>
      <c r="G132" s="44">
        <f>IF(OR(A132="",E132=""),"",MAX(0,E132-A132))</f>
        <v/>
      </c>
      <c r="H132" s="38">
        <f>IF(B132="","",SUMIFS($D$6:D132,$B$6:B132,B132)-SUMIFS($F$6:F132,$B$6:B132,B132))</f>
        <v/>
      </c>
      <c r="I132" s="44">
        <f>IF(A132="","",IF(F132="",IF(A132&lt;TODAY(),"Not paid","Due"),IF(F132&lt;D132,"Part paid",IF(E132&gt;A132,"Paid late","Paid"))))</f>
        <v/>
      </c>
    </row>
    <row r="133" ht="15" customHeight="1" s="23">
      <c r="A133" s="43" t="n"/>
      <c r="B133" s="37" t="n"/>
      <c r="C133" s="37" t="n"/>
      <c r="D133" s="39" t="n"/>
      <c r="E133" s="43" t="n"/>
      <c r="F133" s="39" t="n"/>
      <c r="G133" s="44">
        <f>IF(OR(A133="",E133=""),"",MAX(0,E133-A133))</f>
        <v/>
      </c>
      <c r="H133" s="38">
        <f>IF(B133="","",SUMIFS($D$6:D133,$B$6:B133,B133)-SUMIFS($F$6:F133,$B$6:B133,B133))</f>
        <v/>
      </c>
      <c r="I133" s="44">
        <f>IF(A133="","",IF(F133="",IF(A133&lt;TODAY(),"Not paid","Due"),IF(F133&lt;D133,"Part paid",IF(E133&gt;A133,"Paid late","Paid"))))</f>
        <v/>
      </c>
    </row>
    <row r="134" ht="15" customHeight="1" s="23">
      <c r="A134" s="43" t="n"/>
      <c r="B134" s="37" t="n"/>
      <c r="C134" s="37" t="n"/>
      <c r="D134" s="39" t="n"/>
      <c r="E134" s="43" t="n"/>
      <c r="F134" s="39" t="n"/>
      <c r="G134" s="44">
        <f>IF(OR(A134="",E134=""),"",MAX(0,E134-A134))</f>
        <v/>
      </c>
      <c r="H134" s="38">
        <f>IF(B134="","",SUMIFS($D$6:D134,$B$6:B134,B134)-SUMIFS($F$6:F134,$B$6:B134,B134))</f>
        <v/>
      </c>
      <c r="I134" s="44">
        <f>IF(A134="","",IF(F134="",IF(A134&lt;TODAY(),"Not paid","Due"),IF(F134&lt;D134,"Part paid",IF(E134&gt;A134,"Paid late","Paid"))))</f>
        <v/>
      </c>
    </row>
    <row r="135" ht="15" customHeight="1" s="23">
      <c r="A135" s="43" t="n"/>
      <c r="B135" s="37" t="n"/>
      <c r="C135" s="37" t="n"/>
      <c r="D135" s="39" t="n"/>
      <c r="E135" s="43" t="n"/>
      <c r="F135" s="39" t="n"/>
      <c r="G135" s="44">
        <f>IF(OR(A135="",E135=""),"",MAX(0,E135-A135))</f>
        <v/>
      </c>
      <c r="H135" s="38">
        <f>IF(B135="","",SUMIFS($D$6:D135,$B$6:B135,B135)-SUMIFS($F$6:F135,$B$6:B135,B135))</f>
        <v/>
      </c>
      <c r="I135" s="44">
        <f>IF(A135="","",IF(F135="",IF(A135&lt;TODAY(),"Not paid","Due"),IF(F135&lt;D135,"Part paid",IF(E135&gt;A135,"Paid late","Paid"))))</f>
        <v/>
      </c>
    </row>
    <row r="136" ht="15" customHeight="1" s="23">
      <c r="A136" s="43" t="n"/>
      <c r="B136" s="37" t="n"/>
      <c r="C136" s="37" t="n"/>
      <c r="D136" s="39" t="n"/>
      <c r="E136" s="43" t="n"/>
      <c r="F136" s="39" t="n"/>
      <c r="G136" s="44">
        <f>IF(OR(A136="",E136=""),"",MAX(0,E136-A136))</f>
        <v/>
      </c>
      <c r="H136" s="38">
        <f>IF(B136="","",SUMIFS($D$6:D136,$B$6:B136,B136)-SUMIFS($F$6:F136,$B$6:B136,B136))</f>
        <v/>
      </c>
      <c r="I136" s="44">
        <f>IF(A136="","",IF(F136="",IF(A136&lt;TODAY(),"Not paid","Due"),IF(F136&lt;D136,"Part paid",IF(E136&gt;A136,"Paid late","Paid"))))</f>
        <v/>
      </c>
    </row>
    <row r="137" ht="15" customHeight="1" s="23">
      <c r="A137" s="43" t="n"/>
      <c r="B137" s="37" t="n"/>
      <c r="C137" s="37" t="n"/>
      <c r="D137" s="39" t="n"/>
      <c r="E137" s="43" t="n"/>
      <c r="F137" s="39" t="n"/>
      <c r="G137" s="44">
        <f>IF(OR(A137="",E137=""),"",MAX(0,E137-A137))</f>
        <v/>
      </c>
      <c r="H137" s="38">
        <f>IF(B137="","",SUMIFS($D$6:D137,$B$6:B137,B137)-SUMIFS($F$6:F137,$B$6:B137,B137))</f>
        <v/>
      </c>
      <c r="I137" s="44">
        <f>IF(A137="","",IF(F137="",IF(A137&lt;TODAY(),"Not paid","Due"),IF(F137&lt;D137,"Part paid",IF(E137&gt;A137,"Paid late","Paid"))))</f>
        <v/>
      </c>
    </row>
    <row r="138" ht="15" customHeight="1" s="23">
      <c r="A138" s="43" t="n"/>
      <c r="B138" s="37" t="n"/>
      <c r="C138" s="37" t="n"/>
      <c r="D138" s="39" t="n"/>
      <c r="E138" s="43" t="n"/>
      <c r="F138" s="39" t="n"/>
      <c r="G138" s="44">
        <f>IF(OR(A138="",E138=""),"",MAX(0,E138-A138))</f>
        <v/>
      </c>
      <c r="H138" s="38">
        <f>IF(B138="","",SUMIFS($D$6:D138,$B$6:B138,B138)-SUMIFS($F$6:F138,$B$6:B138,B138))</f>
        <v/>
      </c>
      <c r="I138" s="44">
        <f>IF(A138="","",IF(F138="",IF(A138&lt;TODAY(),"Not paid","Due"),IF(F138&lt;D138,"Part paid",IF(E138&gt;A138,"Paid late","Paid"))))</f>
        <v/>
      </c>
    </row>
    <row r="139" ht="15" customHeight="1" s="23">
      <c r="A139" s="43" t="n"/>
      <c r="B139" s="37" t="n"/>
      <c r="C139" s="37" t="n"/>
      <c r="D139" s="39" t="n"/>
      <c r="E139" s="43" t="n"/>
      <c r="F139" s="39" t="n"/>
      <c r="G139" s="44">
        <f>IF(OR(A139="",E139=""),"",MAX(0,E139-A139))</f>
        <v/>
      </c>
      <c r="H139" s="38">
        <f>IF(B139="","",SUMIFS($D$6:D139,$B$6:B139,B139)-SUMIFS($F$6:F139,$B$6:B139,B139))</f>
        <v/>
      </c>
      <c r="I139" s="44">
        <f>IF(A139="","",IF(F139="",IF(A139&lt;TODAY(),"Not paid","Due"),IF(F139&lt;D139,"Part paid",IF(E139&gt;A139,"Paid late","Paid"))))</f>
        <v/>
      </c>
    </row>
    <row r="140" ht="15" customHeight="1" s="23">
      <c r="A140" s="43" t="n"/>
      <c r="B140" s="37" t="n"/>
      <c r="C140" s="37" t="n"/>
      <c r="D140" s="39" t="n"/>
      <c r="E140" s="43" t="n"/>
      <c r="F140" s="39" t="n"/>
      <c r="G140" s="44">
        <f>IF(OR(A140="",E140=""),"",MAX(0,E140-A140))</f>
        <v/>
      </c>
      <c r="H140" s="38">
        <f>IF(B140="","",SUMIFS($D$6:D140,$B$6:B140,B140)-SUMIFS($F$6:F140,$B$6:B140,B140))</f>
        <v/>
      </c>
      <c r="I140" s="44">
        <f>IF(A140="","",IF(F140="",IF(A140&lt;TODAY(),"Not paid","Due"),IF(F140&lt;D140,"Part paid",IF(E140&gt;A140,"Paid late","Paid"))))</f>
        <v/>
      </c>
    </row>
    <row r="141" ht="15" customHeight="1" s="23">
      <c r="A141" s="43" t="n"/>
      <c r="B141" s="37" t="n"/>
      <c r="C141" s="37" t="n"/>
      <c r="D141" s="39" t="n"/>
      <c r="E141" s="43" t="n"/>
      <c r="F141" s="39" t="n"/>
      <c r="G141" s="44">
        <f>IF(OR(A141="",E141=""),"",MAX(0,E141-A141))</f>
        <v/>
      </c>
      <c r="H141" s="38">
        <f>IF(B141="","",SUMIFS($D$6:D141,$B$6:B141,B141)-SUMIFS($F$6:F141,$B$6:B141,B141))</f>
        <v/>
      </c>
      <c r="I141" s="44">
        <f>IF(A141="","",IF(F141="",IF(A141&lt;TODAY(),"Not paid","Due"),IF(F141&lt;D141,"Part paid",IF(E141&gt;A141,"Paid late","Paid"))))</f>
        <v/>
      </c>
    </row>
    <row r="142" ht="15" customHeight="1" s="23">
      <c r="A142" s="43" t="n"/>
      <c r="B142" s="37" t="n"/>
      <c r="C142" s="37" t="n"/>
      <c r="D142" s="39" t="n"/>
      <c r="E142" s="43" t="n"/>
      <c r="F142" s="39" t="n"/>
      <c r="G142" s="44">
        <f>IF(OR(A142="",E142=""),"",MAX(0,E142-A142))</f>
        <v/>
      </c>
      <c r="H142" s="38">
        <f>IF(B142="","",SUMIFS($D$6:D142,$B$6:B142,B142)-SUMIFS($F$6:F142,$B$6:B142,B142))</f>
        <v/>
      </c>
      <c r="I142" s="44">
        <f>IF(A142="","",IF(F142="",IF(A142&lt;TODAY(),"Not paid","Due"),IF(F142&lt;D142,"Part paid",IF(E142&gt;A142,"Paid late","Paid"))))</f>
        <v/>
      </c>
    </row>
    <row r="143" ht="15" customHeight="1" s="23">
      <c r="A143" s="43" t="n"/>
      <c r="B143" s="37" t="n"/>
      <c r="C143" s="37" t="n"/>
      <c r="D143" s="39" t="n"/>
      <c r="E143" s="43" t="n"/>
      <c r="F143" s="39" t="n"/>
      <c r="G143" s="44">
        <f>IF(OR(A143="",E143=""),"",MAX(0,E143-A143))</f>
        <v/>
      </c>
      <c r="H143" s="38">
        <f>IF(B143="","",SUMIFS($D$6:D143,$B$6:B143,B143)-SUMIFS($F$6:F143,$B$6:B143,B143))</f>
        <v/>
      </c>
      <c r="I143" s="44">
        <f>IF(A143="","",IF(F143="",IF(A143&lt;TODAY(),"Not paid","Due"),IF(F143&lt;D143,"Part paid",IF(E143&gt;A143,"Paid late","Paid"))))</f>
        <v/>
      </c>
    </row>
    <row r="144" ht="15" customHeight="1" s="23">
      <c r="A144" s="43" t="n"/>
      <c r="B144" s="37" t="n"/>
      <c r="C144" s="37" t="n"/>
      <c r="D144" s="39" t="n"/>
      <c r="E144" s="43" t="n"/>
      <c r="F144" s="39" t="n"/>
      <c r="G144" s="44">
        <f>IF(OR(A144="",E144=""),"",MAX(0,E144-A144))</f>
        <v/>
      </c>
      <c r="H144" s="38">
        <f>IF(B144="","",SUMIFS($D$6:D144,$B$6:B144,B144)-SUMIFS($F$6:F144,$B$6:B144,B144))</f>
        <v/>
      </c>
      <c r="I144" s="44">
        <f>IF(A144="","",IF(F144="",IF(A144&lt;TODAY(),"Not paid","Due"),IF(F144&lt;D144,"Part paid",IF(E144&gt;A144,"Paid late","Paid"))))</f>
        <v/>
      </c>
    </row>
    <row r="145" ht="15" customHeight="1" s="23">
      <c r="A145" s="43" t="n"/>
      <c r="B145" s="37" t="n"/>
      <c r="C145" s="37" t="n"/>
      <c r="D145" s="39" t="n"/>
      <c r="E145" s="43" t="n"/>
      <c r="F145" s="39" t="n"/>
      <c r="G145" s="44">
        <f>IF(OR(A145="",E145=""),"",MAX(0,E145-A145))</f>
        <v/>
      </c>
      <c r="H145" s="38">
        <f>IF(B145="","",SUMIFS($D$6:D145,$B$6:B145,B145)-SUMIFS($F$6:F145,$B$6:B145,B145))</f>
        <v/>
      </c>
      <c r="I145" s="44">
        <f>IF(A145="","",IF(F145="",IF(A145&lt;TODAY(),"Not paid","Due"),IF(F145&lt;D145,"Part paid",IF(E145&gt;A145,"Paid late","Paid"))))</f>
        <v/>
      </c>
    </row>
    <row r="146" ht="15" customHeight="1" s="23">
      <c r="A146" s="43" t="n"/>
      <c r="B146" s="37" t="n"/>
      <c r="C146" s="37" t="n"/>
      <c r="D146" s="39" t="n"/>
      <c r="E146" s="43" t="n"/>
      <c r="F146" s="39" t="n"/>
      <c r="G146" s="44">
        <f>IF(OR(A146="",E146=""),"",MAX(0,E146-A146))</f>
        <v/>
      </c>
      <c r="H146" s="38">
        <f>IF(B146="","",SUMIFS($D$6:D146,$B$6:B146,B146)-SUMIFS($F$6:F146,$B$6:B146,B146))</f>
        <v/>
      </c>
      <c r="I146" s="44">
        <f>IF(A146="","",IF(F146="",IF(A146&lt;TODAY(),"Not paid","Due"),IF(F146&lt;D146,"Part paid",IF(E146&gt;A146,"Paid late","Paid"))))</f>
        <v/>
      </c>
    </row>
    <row r="147" ht="15" customHeight="1" s="23">
      <c r="A147" s="43" t="n"/>
      <c r="B147" s="37" t="n"/>
      <c r="C147" s="37" t="n"/>
      <c r="D147" s="39" t="n"/>
      <c r="E147" s="43" t="n"/>
      <c r="F147" s="39" t="n"/>
      <c r="G147" s="44">
        <f>IF(OR(A147="",E147=""),"",MAX(0,E147-A147))</f>
        <v/>
      </c>
      <c r="H147" s="38">
        <f>IF(B147="","",SUMIFS($D$6:D147,$B$6:B147,B147)-SUMIFS($F$6:F147,$B$6:B147,B147))</f>
        <v/>
      </c>
      <c r="I147" s="44">
        <f>IF(A147="","",IF(F147="",IF(A147&lt;TODAY(),"Not paid","Due"),IF(F147&lt;D147,"Part paid",IF(E147&gt;A147,"Paid late","Paid"))))</f>
        <v/>
      </c>
    </row>
    <row r="148" ht="15" customHeight="1" s="23">
      <c r="A148" s="43" t="n"/>
      <c r="B148" s="37" t="n"/>
      <c r="C148" s="37" t="n"/>
      <c r="D148" s="39" t="n"/>
      <c r="E148" s="43" t="n"/>
      <c r="F148" s="39" t="n"/>
      <c r="G148" s="44">
        <f>IF(OR(A148="",E148=""),"",MAX(0,E148-A148))</f>
        <v/>
      </c>
      <c r="H148" s="38">
        <f>IF(B148="","",SUMIFS($D$6:D148,$B$6:B148,B148)-SUMIFS($F$6:F148,$B$6:B148,B148))</f>
        <v/>
      </c>
      <c r="I148" s="44">
        <f>IF(A148="","",IF(F148="",IF(A148&lt;TODAY(),"Not paid","Due"),IF(F148&lt;D148,"Part paid",IF(E148&gt;A148,"Paid late","Paid"))))</f>
        <v/>
      </c>
    </row>
    <row r="149" ht="15" customHeight="1" s="23">
      <c r="A149" s="43" t="n"/>
      <c r="B149" s="37" t="n"/>
      <c r="C149" s="37" t="n"/>
      <c r="D149" s="39" t="n"/>
      <c r="E149" s="43" t="n"/>
      <c r="F149" s="39" t="n"/>
      <c r="G149" s="44">
        <f>IF(OR(A149="",E149=""),"",MAX(0,E149-A149))</f>
        <v/>
      </c>
      <c r="H149" s="38">
        <f>IF(B149="","",SUMIFS($D$6:D149,$B$6:B149,B149)-SUMIFS($F$6:F149,$B$6:B149,B149))</f>
        <v/>
      </c>
      <c r="I149" s="44">
        <f>IF(A149="","",IF(F149="",IF(A149&lt;TODAY(),"Not paid","Due"),IF(F149&lt;D149,"Part paid",IF(E149&gt;A149,"Paid late","Paid"))))</f>
        <v/>
      </c>
    </row>
    <row r="150" ht="15" customHeight="1" s="23">
      <c r="A150" s="43" t="n"/>
      <c r="B150" s="37" t="n"/>
      <c r="C150" s="37" t="n"/>
      <c r="D150" s="39" t="n"/>
      <c r="E150" s="43" t="n"/>
      <c r="F150" s="39" t="n"/>
      <c r="G150" s="44">
        <f>IF(OR(A150="",E150=""),"",MAX(0,E150-A150))</f>
        <v/>
      </c>
      <c r="H150" s="38">
        <f>IF(B150="","",SUMIFS($D$6:D150,$B$6:B150,B150)-SUMIFS($F$6:F150,$B$6:B150,B150))</f>
        <v/>
      </c>
      <c r="I150" s="44">
        <f>IF(A150="","",IF(F150="",IF(A150&lt;TODAY(),"Not paid","Due"),IF(F150&lt;D150,"Part paid",IF(E150&gt;A150,"Paid late","Paid"))))</f>
        <v/>
      </c>
    </row>
    <row r="151" ht="15" customHeight="1" s="23">
      <c r="A151" s="43" t="n"/>
      <c r="B151" s="37" t="n"/>
      <c r="C151" s="37" t="n"/>
      <c r="D151" s="39" t="n"/>
      <c r="E151" s="43" t="n"/>
      <c r="F151" s="39" t="n"/>
      <c r="G151" s="44">
        <f>IF(OR(A151="",E151=""),"",MAX(0,E151-A151))</f>
        <v/>
      </c>
      <c r="H151" s="38">
        <f>IF(B151="","",SUMIFS($D$6:D151,$B$6:B151,B151)-SUMIFS($F$6:F151,$B$6:B151,B151))</f>
        <v/>
      </c>
      <c r="I151" s="44">
        <f>IF(A151="","",IF(F151="",IF(A151&lt;TODAY(),"Not paid","Due"),IF(F151&lt;D151,"Part paid",IF(E151&gt;A151,"Paid late","Paid"))))</f>
        <v/>
      </c>
    </row>
    <row r="152" ht="15" customHeight="1" s="23">
      <c r="A152" s="43" t="n"/>
      <c r="B152" s="37" t="n"/>
      <c r="C152" s="37" t="n"/>
      <c r="D152" s="39" t="n"/>
      <c r="E152" s="43" t="n"/>
      <c r="F152" s="39" t="n"/>
      <c r="G152" s="44">
        <f>IF(OR(A152="",E152=""),"",MAX(0,E152-A152))</f>
        <v/>
      </c>
      <c r="H152" s="38">
        <f>IF(B152="","",SUMIFS($D$6:D152,$B$6:B152,B152)-SUMIFS($F$6:F152,$B$6:B152,B152))</f>
        <v/>
      </c>
      <c r="I152" s="44">
        <f>IF(A152="","",IF(F152="",IF(A152&lt;TODAY(),"Not paid","Due"),IF(F152&lt;D152,"Part paid",IF(E152&gt;A152,"Paid late","Paid"))))</f>
        <v/>
      </c>
    </row>
    <row r="153" ht="15" customHeight="1" s="23">
      <c r="A153" s="43" t="n"/>
      <c r="B153" s="37" t="n"/>
      <c r="C153" s="37" t="n"/>
      <c r="D153" s="39" t="n"/>
      <c r="E153" s="43" t="n"/>
      <c r="F153" s="39" t="n"/>
      <c r="G153" s="44">
        <f>IF(OR(A153="",E153=""),"",MAX(0,E153-A153))</f>
        <v/>
      </c>
      <c r="H153" s="38">
        <f>IF(B153="","",SUMIFS($D$6:D153,$B$6:B153,B153)-SUMIFS($F$6:F153,$B$6:B153,B153))</f>
        <v/>
      </c>
      <c r="I153" s="44">
        <f>IF(A153="","",IF(F153="",IF(A153&lt;TODAY(),"Not paid","Due"),IF(F153&lt;D153,"Part paid",IF(E153&gt;A153,"Paid late","Paid"))))</f>
        <v/>
      </c>
    </row>
    <row r="154" ht="15" customHeight="1" s="23">
      <c r="A154" s="43" t="n"/>
      <c r="B154" s="37" t="n"/>
      <c r="C154" s="37" t="n"/>
      <c r="D154" s="39" t="n"/>
      <c r="E154" s="43" t="n"/>
      <c r="F154" s="39" t="n"/>
      <c r="G154" s="44">
        <f>IF(OR(A154="",E154=""),"",MAX(0,E154-A154))</f>
        <v/>
      </c>
      <c r="H154" s="38">
        <f>IF(B154="","",SUMIFS($D$6:D154,$B$6:B154,B154)-SUMIFS($F$6:F154,$B$6:B154,B154))</f>
        <v/>
      </c>
      <c r="I154" s="44">
        <f>IF(A154="","",IF(F154="",IF(A154&lt;TODAY(),"Not paid","Due"),IF(F154&lt;D154,"Part paid",IF(E154&gt;A154,"Paid late","Paid"))))</f>
        <v/>
      </c>
    </row>
    <row r="155" ht="15" customHeight="1" s="23">
      <c r="A155" s="43" t="n"/>
      <c r="B155" s="37" t="n"/>
      <c r="C155" s="37" t="n"/>
      <c r="D155" s="39" t="n"/>
      <c r="E155" s="43" t="n"/>
      <c r="F155" s="39" t="n"/>
      <c r="G155" s="44">
        <f>IF(OR(A155="",E155=""),"",MAX(0,E155-A155))</f>
        <v/>
      </c>
      <c r="H155" s="38">
        <f>IF(B155="","",SUMIFS($D$6:D155,$B$6:B155,B155)-SUMIFS($F$6:F155,$B$6:B155,B155))</f>
        <v/>
      </c>
      <c r="I155" s="44">
        <f>IF(A155="","",IF(F155="",IF(A155&lt;TODAY(),"Not paid","Due"),IF(F155&lt;D155,"Part paid",IF(E155&gt;A155,"Paid late","Paid"))))</f>
        <v/>
      </c>
    </row>
    <row r="156" ht="15" customHeight="1" s="23">
      <c r="A156" s="43" t="n"/>
      <c r="B156" s="37" t="n"/>
      <c r="C156" s="37" t="n"/>
      <c r="D156" s="39" t="n"/>
      <c r="E156" s="43" t="n"/>
      <c r="F156" s="39" t="n"/>
      <c r="G156" s="44">
        <f>IF(OR(A156="",E156=""),"",MAX(0,E156-A156))</f>
        <v/>
      </c>
      <c r="H156" s="38">
        <f>IF(B156="","",SUMIFS($D$6:D156,$B$6:B156,B156)-SUMIFS($F$6:F156,$B$6:B156,B156))</f>
        <v/>
      </c>
      <c r="I156" s="44">
        <f>IF(A156="","",IF(F156="",IF(A156&lt;TODAY(),"Not paid","Due"),IF(F156&lt;D156,"Part paid",IF(E156&gt;A156,"Paid late","Paid"))))</f>
        <v/>
      </c>
    </row>
    <row r="157" ht="15" customHeight="1" s="23">
      <c r="A157" s="43" t="n"/>
      <c r="B157" s="37" t="n"/>
      <c r="C157" s="37" t="n"/>
      <c r="D157" s="39" t="n"/>
      <c r="E157" s="43" t="n"/>
      <c r="F157" s="39" t="n"/>
      <c r="G157" s="44">
        <f>IF(OR(A157="",E157=""),"",MAX(0,E157-A157))</f>
        <v/>
      </c>
      <c r="H157" s="38">
        <f>IF(B157="","",SUMIFS($D$6:D157,$B$6:B157,B157)-SUMIFS($F$6:F157,$B$6:B157,B157))</f>
        <v/>
      </c>
      <c r="I157" s="44">
        <f>IF(A157="","",IF(F157="",IF(A157&lt;TODAY(),"Not paid","Due"),IF(F157&lt;D157,"Part paid",IF(E157&gt;A157,"Paid late","Paid"))))</f>
        <v/>
      </c>
    </row>
    <row r="158" ht="15" customHeight="1" s="23">
      <c r="A158" s="43" t="n"/>
      <c r="B158" s="37" t="n"/>
      <c r="C158" s="37" t="n"/>
      <c r="D158" s="39" t="n"/>
      <c r="E158" s="43" t="n"/>
      <c r="F158" s="39" t="n"/>
      <c r="G158" s="44">
        <f>IF(OR(A158="",E158=""),"",MAX(0,E158-A158))</f>
        <v/>
      </c>
      <c r="H158" s="38">
        <f>IF(B158="","",SUMIFS($D$6:D158,$B$6:B158,B158)-SUMIFS($F$6:F158,$B$6:B158,B158))</f>
        <v/>
      </c>
      <c r="I158" s="44">
        <f>IF(A158="","",IF(F158="",IF(A158&lt;TODAY(),"Not paid","Due"),IF(F158&lt;D158,"Part paid",IF(E158&gt;A158,"Paid late","Paid"))))</f>
        <v/>
      </c>
    </row>
    <row r="159" ht="15" customHeight="1" s="23">
      <c r="A159" s="43" t="n"/>
      <c r="B159" s="37" t="n"/>
      <c r="C159" s="37" t="n"/>
      <c r="D159" s="39" t="n"/>
      <c r="E159" s="43" t="n"/>
      <c r="F159" s="39" t="n"/>
      <c r="G159" s="44">
        <f>IF(OR(A159="",E159=""),"",MAX(0,E159-A159))</f>
        <v/>
      </c>
      <c r="H159" s="38">
        <f>IF(B159="","",SUMIFS($D$6:D159,$B$6:B159,B159)-SUMIFS($F$6:F159,$B$6:B159,B159))</f>
        <v/>
      </c>
      <c r="I159" s="44">
        <f>IF(A159="","",IF(F159="",IF(A159&lt;TODAY(),"Not paid","Due"),IF(F159&lt;D159,"Part paid",IF(E159&gt;A159,"Paid late","Paid"))))</f>
        <v/>
      </c>
    </row>
    <row r="160" ht="15" customHeight="1" s="23">
      <c r="A160" s="43" t="n"/>
      <c r="B160" s="37" t="n"/>
      <c r="C160" s="37" t="n"/>
      <c r="D160" s="39" t="n"/>
      <c r="E160" s="43" t="n"/>
      <c r="F160" s="39" t="n"/>
      <c r="G160" s="44">
        <f>IF(OR(A160="",E160=""),"",MAX(0,E160-A160))</f>
        <v/>
      </c>
      <c r="H160" s="38">
        <f>IF(B160="","",SUMIFS($D$6:D160,$B$6:B160,B160)-SUMIFS($F$6:F160,$B$6:B160,B160))</f>
        <v/>
      </c>
      <c r="I160" s="44">
        <f>IF(A160="","",IF(F160="",IF(A160&lt;TODAY(),"Not paid","Due"),IF(F160&lt;D160,"Part paid",IF(E160&gt;A160,"Paid late","Paid"))))</f>
        <v/>
      </c>
    </row>
    <row r="161" ht="15" customHeight="1" s="23">
      <c r="A161" s="43" t="n"/>
      <c r="B161" s="37" t="n"/>
      <c r="C161" s="37" t="n"/>
      <c r="D161" s="39" t="n"/>
      <c r="E161" s="43" t="n"/>
      <c r="F161" s="39" t="n"/>
      <c r="G161" s="44">
        <f>IF(OR(A161="",E161=""),"",MAX(0,E161-A161))</f>
        <v/>
      </c>
      <c r="H161" s="38">
        <f>IF(B161="","",SUMIFS($D$6:D161,$B$6:B161,B161)-SUMIFS($F$6:F161,$B$6:B161,B161))</f>
        <v/>
      </c>
      <c r="I161" s="44">
        <f>IF(A161="","",IF(F161="",IF(A161&lt;TODAY(),"Not paid","Due"),IF(F161&lt;D161,"Part paid",IF(E161&gt;A161,"Paid late","Paid"))))</f>
        <v/>
      </c>
    </row>
    <row r="162" ht="15" customHeight="1" s="23">
      <c r="A162" s="43" t="n"/>
      <c r="B162" s="37" t="n"/>
      <c r="C162" s="37" t="n"/>
      <c r="D162" s="39" t="n"/>
      <c r="E162" s="43" t="n"/>
      <c r="F162" s="39" t="n"/>
      <c r="G162" s="44">
        <f>IF(OR(A162="",E162=""),"",MAX(0,E162-A162))</f>
        <v/>
      </c>
      <c r="H162" s="38">
        <f>IF(B162="","",SUMIFS($D$6:D162,$B$6:B162,B162)-SUMIFS($F$6:F162,$B$6:B162,B162))</f>
        <v/>
      </c>
      <c r="I162" s="44">
        <f>IF(A162="","",IF(F162="",IF(A162&lt;TODAY(),"Not paid","Due"),IF(F162&lt;D162,"Part paid",IF(E162&gt;A162,"Paid late","Paid"))))</f>
        <v/>
      </c>
    </row>
    <row r="163" ht="15" customHeight="1" s="23">
      <c r="A163" s="43" t="n"/>
      <c r="B163" s="37" t="n"/>
      <c r="C163" s="37" t="n"/>
      <c r="D163" s="39" t="n"/>
      <c r="E163" s="43" t="n"/>
      <c r="F163" s="39" t="n"/>
      <c r="G163" s="44">
        <f>IF(OR(A163="",E163=""),"",MAX(0,E163-A163))</f>
        <v/>
      </c>
      <c r="H163" s="38">
        <f>IF(B163="","",SUMIFS($D$6:D163,$B$6:B163,B163)-SUMIFS($F$6:F163,$B$6:B163,B163))</f>
        <v/>
      </c>
      <c r="I163" s="44">
        <f>IF(A163="","",IF(F163="",IF(A163&lt;TODAY(),"Not paid","Due"),IF(F163&lt;D163,"Part paid",IF(E163&gt;A163,"Paid late","Paid"))))</f>
        <v/>
      </c>
    </row>
    <row r="164" ht="15" customHeight="1" s="23">
      <c r="A164" s="43" t="n"/>
      <c r="B164" s="37" t="n"/>
      <c r="C164" s="37" t="n"/>
      <c r="D164" s="39" t="n"/>
      <c r="E164" s="43" t="n"/>
      <c r="F164" s="39" t="n"/>
      <c r="G164" s="44">
        <f>IF(OR(A164="",E164=""),"",MAX(0,E164-A164))</f>
        <v/>
      </c>
      <c r="H164" s="38">
        <f>IF(B164="","",SUMIFS($D$6:D164,$B$6:B164,B164)-SUMIFS($F$6:F164,$B$6:B164,B164))</f>
        <v/>
      </c>
      <c r="I164" s="44">
        <f>IF(A164="","",IF(F164="",IF(A164&lt;TODAY(),"Not paid","Due"),IF(F164&lt;D164,"Part paid",IF(E164&gt;A164,"Paid late","Paid"))))</f>
        <v/>
      </c>
    </row>
    <row r="165" ht="15" customHeight="1" s="23">
      <c r="A165" s="43" t="n"/>
      <c r="B165" s="37" t="n"/>
      <c r="C165" s="37" t="n"/>
      <c r="D165" s="39" t="n"/>
      <c r="E165" s="43" t="n"/>
      <c r="F165" s="39" t="n"/>
      <c r="G165" s="44">
        <f>IF(OR(A165="",E165=""),"",MAX(0,E165-A165))</f>
        <v/>
      </c>
      <c r="H165" s="38">
        <f>IF(B165="","",SUMIFS($D$6:D165,$B$6:B165,B165)-SUMIFS($F$6:F165,$B$6:B165,B165))</f>
        <v/>
      </c>
      <c r="I165" s="44">
        <f>IF(A165="","",IF(F165="",IF(A165&lt;TODAY(),"Not paid","Due"),IF(F165&lt;D165,"Part paid",IF(E165&gt;A165,"Paid late","Paid"))))</f>
        <v/>
      </c>
    </row>
    <row r="166" ht="15" customHeight="1" s="23">
      <c r="A166" s="43" t="n"/>
      <c r="B166" s="37" t="n"/>
      <c r="C166" s="37" t="n"/>
      <c r="D166" s="39" t="n"/>
      <c r="E166" s="43" t="n"/>
      <c r="F166" s="39" t="n"/>
      <c r="G166" s="44">
        <f>IF(OR(A166="",E166=""),"",MAX(0,E166-A166))</f>
        <v/>
      </c>
      <c r="H166" s="38">
        <f>IF(B166="","",SUMIFS($D$6:D166,$B$6:B166,B166)-SUMIFS($F$6:F166,$B$6:B166,B166))</f>
        <v/>
      </c>
      <c r="I166" s="44">
        <f>IF(A166="","",IF(F166="",IF(A166&lt;TODAY(),"Not paid","Due"),IF(F166&lt;D166,"Part paid",IF(E166&gt;A166,"Paid late","Paid"))))</f>
        <v/>
      </c>
    </row>
    <row r="167" ht="15" customHeight="1" s="23">
      <c r="A167" s="43" t="n"/>
      <c r="B167" s="37" t="n"/>
      <c r="C167" s="37" t="n"/>
      <c r="D167" s="39" t="n"/>
      <c r="E167" s="43" t="n"/>
      <c r="F167" s="39" t="n"/>
      <c r="G167" s="44">
        <f>IF(OR(A167="",E167=""),"",MAX(0,E167-A167))</f>
        <v/>
      </c>
      <c r="H167" s="38">
        <f>IF(B167="","",SUMIFS($D$6:D167,$B$6:B167,B167)-SUMIFS($F$6:F167,$B$6:B167,B167))</f>
        <v/>
      </c>
      <c r="I167" s="44">
        <f>IF(A167="","",IF(F167="",IF(A167&lt;TODAY(),"Not paid","Due"),IF(F167&lt;D167,"Part paid",IF(E167&gt;A167,"Paid late","Paid"))))</f>
        <v/>
      </c>
    </row>
    <row r="168" ht="15" customHeight="1" s="23">
      <c r="A168" s="43" t="n"/>
      <c r="B168" s="37" t="n"/>
      <c r="C168" s="37" t="n"/>
      <c r="D168" s="39" t="n"/>
      <c r="E168" s="43" t="n"/>
      <c r="F168" s="39" t="n"/>
      <c r="G168" s="44">
        <f>IF(OR(A168="",E168=""),"",MAX(0,E168-A168))</f>
        <v/>
      </c>
      <c r="H168" s="38">
        <f>IF(B168="","",SUMIFS($D$6:D168,$B$6:B168,B168)-SUMIFS($F$6:F168,$B$6:B168,B168))</f>
        <v/>
      </c>
      <c r="I168" s="44">
        <f>IF(A168="","",IF(F168="",IF(A168&lt;TODAY(),"Not paid","Due"),IF(F168&lt;D168,"Part paid",IF(E168&gt;A168,"Paid late","Paid"))))</f>
        <v/>
      </c>
    </row>
    <row r="169" ht="15" customHeight="1" s="23">
      <c r="A169" s="43" t="n"/>
      <c r="B169" s="37" t="n"/>
      <c r="C169" s="37" t="n"/>
      <c r="D169" s="39" t="n"/>
      <c r="E169" s="43" t="n"/>
      <c r="F169" s="39" t="n"/>
      <c r="G169" s="44">
        <f>IF(OR(A169="",E169=""),"",MAX(0,E169-A169))</f>
        <v/>
      </c>
      <c r="H169" s="38">
        <f>IF(B169="","",SUMIFS($D$6:D169,$B$6:B169,B169)-SUMIFS($F$6:F169,$B$6:B169,B169))</f>
        <v/>
      </c>
      <c r="I169" s="44">
        <f>IF(A169="","",IF(F169="",IF(A169&lt;TODAY(),"Not paid","Due"),IF(F169&lt;D169,"Part paid",IF(E169&gt;A169,"Paid late","Paid"))))</f>
        <v/>
      </c>
    </row>
    <row r="170" ht="15" customHeight="1" s="23">
      <c r="A170" s="43" t="n"/>
      <c r="B170" s="37" t="n"/>
      <c r="C170" s="37" t="n"/>
      <c r="D170" s="39" t="n"/>
      <c r="E170" s="43" t="n"/>
      <c r="F170" s="39" t="n"/>
      <c r="G170" s="44">
        <f>IF(OR(A170="",E170=""),"",MAX(0,E170-A170))</f>
        <v/>
      </c>
      <c r="H170" s="38">
        <f>IF(B170="","",SUMIFS($D$6:D170,$B$6:B170,B170)-SUMIFS($F$6:F170,$B$6:B170,B170))</f>
        <v/>
      </c>
      <c r="I170" s="44">
        <f>IF(A170="","",IF(F170="",IF(A170&lt;TODAY(),"Not paid","Due"),IF(F170&lt;D170,"Part paid",IF(E170&gt;A170,"Paid late","Paid"))))</f>
        <v/>
      </c>
    </row>
    <row r="171" ht="15" customHeight="1" s="23">
      <c r="A171" s="43" t="n"/>
      <c r="B171" s="37" t="n"/>
      <c r="C171" s="37" t="n"/>
      <c r="D171" s="39" t="n"/>
      <c r="E171" s="43" t="n"/>
      <c r="F171" s="39" t="n"/>
      <c r="G171" s="44">
        <f>IF(OR(A171="",E171=""),"",MAX(0,E171-A171))</f>
        <v/>
      </c>
      <c r="H171" s="38">
        <f>IF(B171="","",SUMIFS($D$6:D171,$B$6:B171,B171)-SUMIFS($F$6:F171,$B$6:B171,B171))</f>
        <v/>
      </c>
      <c r="I171" s="44">
        <f>IF(A171="","",IF(F171="",IF(A171&lt;TODAY(),"Not paid","Due"),IF(F171&lt;D171,"Part paid",IF(E171&gt;A171,"Paid late","Paid"))))</f>
        <v/>
      </c>
    </row>
    <row r="172" ht="15" customHeight="1" s="23">
      <c r="A172" s="43" t="n"/>
      <c r="B172" s="37" t="n"/>
      <c r="C172" s="37" t="n"/>
      <c r="D172" s="39" t="n"/>
      <c r="E172" s="43" t="n"/>
      <c r="F172" s="39" t="n"/>
      <c r="G172" s="44">
        <f>IF(OR(A172="",E172=""),"",MAX(0,E172-A172))</f>
        <v/>
      </c>
      <c r="H172" s="38">
        <f>IF(B172="","",SUMIFS($D$6:D172,$B$6:B172,B172)-SUMIFS($F$6:F172,$B$6:B172,B172))</f>
        <v/>
      </c>
      <c r="I172" s="44">
        <f>IF(A172="","",IF(F172="",IF(A172&lt;TODAY(),"Not paid","Due"),IF(F172&lt;D172,"Part paid",IF(E172&gt;A172,"Paid late","Paid"))))</f>
        <v/>
      </c>
    </row>
    <row r="173" ht="15" customHeight="1" s="23">
      <c r="A173" s="43" t="n"/>
      <c r="B173" s="37" t="n"/>
      <c r="C173" s="37" t="n"/>
      <c r="D173" s="39" t="n"/>
      <c r="E173" s="43" t="n"/>
      <c r="F173" s="39" t="n"/>
      <c r="G173" s="44">
        <f>IF(OR(A173="",E173=""),"",MAX(0,E173-A173))</f>
        <v/>
      </c>
      <c r="H173" s="38">
        <f>IF(B173="","",SUMIFS($D$6:D173,$B$6:B173,B173)-SUMIFS($F$6:F173,$B$6:B173,B173))</f>
        <v/>
      </c>
      <c r="I173" s="44">
        <f>IF(A173="","",IF(F173="",IF(A173&lt;TODAY(),"Not paid","Due"),IF(F173&lt;D173,"Part paid",IF(E173&gt;A173,"Paid late","Paid"))))</f>
        <v/>
      </c>
    </row>
    <row r="174" ht="15" customHeight="1" s="23">
      <c r="A174" s="43" t="n"/>
      <c r="B174" s="37" t="n"/>
      <c r="C174" s="37" t="n"/>
      <c r="D174" s="39" t="n"/>
      <c r="E174" s="43" t="n"/>
      <c r="F174" s="39" t="n"/>
      <c r="G174" s="44">
        <f>IF(OR(A174="",E174=""),"",MAX(0,E174-A174))</f>
        <v/>
      </c>
      <c r="H174" s="38">
        <f>IF(B174="","",SUMIFS($D$6:D174,$B$6:B174,B174)-SUMIFS($F$6:F174,$B$6:B174,B174))</f>
        <v/>
      </c>
      <c r="I174" s="44">
        <f>IF(A174="","",IF(F174="",IF(A174&lt;TODAY(),"Not paid","Due"),IF(F174&lt;D174,"Part paid",IF(E174&gt;A174,"Paid late","Paid"))))</f>
        <v/>
      </c>
    </row>
    <row r="175" ht="15" customHeight="1" s="23">
      <c r="A175" s="43" t="n"/>
      <c r="B175" s="37" t="n"/>
      <c r="C175" s="37" t="n"/>
      <c r="D175" s="39" t="n"/>
      <c r="E175" s="43" t="n"/>
      <c r="F175" s="39" t="n"/>
      <c r="G175" s="44">
        <f>IF(OR(A175="",E175=""),"",MAX(0,E175-A175))</f>
        <v/>
      </c>
      <c r="H175" s="38">
        <f>IF(B175="","",SUMIFS($D$6:D175,$B$6:B175,B175)-SUMIFS($F$6:F175,$B$6:B175,B175))</f>
        <v/>
      </c>
      <c r="I175" s="44">
        <f>IF(A175="","",IF(F175="",IF(A175&lt;TODAY(),"Not paid","Due"),IF(F175&lt;D175,"Part paid",IF(E175&gt;A175,"Paid late","Paid"))))</f>
        <v/>
      </c>
    </row>
    <row r="176" ht="15" customHeight="1" s="23">
      <c r="A176" s="43" t="n"/>
      <c r="B176" s="37" t="n"/>
      <c r="C176" s="37" t="n"/>
      <c r="D176" s="39" t="n"/>
      <c r="E176" s="43" t="n"/>
      <c r="F176" s="39" t="n"/>
      <c r="G176" s="44">
        <f>IF(OR(A176="",E176=""),"",MAX(0,E176-A176))</f>
        <v/>
      </c>
      <c r="H176" s="38">
        <f>IF(B176="","",SUMIFS($D$6:D176,$B$6:B176,B176)-SUMIFS($F$6:F176,$B$6:B176,B176))</f>
        <v/>
      </c>
      <c r="I176" s="44">
        <f>IF(A176="","",IF(F176="",IF(A176&lt;TODAY(),"Not paid","Due"),IF(F176&lt;D176,"Part paid",IF(E176&gt;A176,"Paid late","Paid"))))</f>
        <v/>
      </c>
    </row>
    <row r="177" ht="15" customHeight="1" s="23">
      <c r="A177" s="43" t="n"/>
      <c r="B177" s="37" t="n"/>
      <c r="C177" s="37" t="n"/>
      <c r="D177" s="39" t="n"/>
      <c r="E177" s="43" t="n"/>
      <c r="F177" s="39" t="n"/>
      <c r="G177" s="44">
        <f>IF(OR(A177="",E177=""),"",MAX(0,E177-A177))</f>
        <v/>
      </c>
      <c r="H177" s="38">
        <f>IF(B177="","",SUMIFS($D$6:D177,$B$6:B177,B177)-SUMIFS($F$6:F177,$B$6:B177,B177))</f>
        <v/>
      </c>
      <c r="I177" s="44">
        <f>IF(A177="","",IF(F177="",IF(A177&lt;TODAY(),"Not paid","Due"),IF(F177&lt;D177,"Part paid",IF(E177&gt;A177,"Paid late","Paid"))))</f>
        <v/>
      </c>
    </row>
    <row r="178" ht="15" customHeight="1" s="23">
      <c r="A178" s="43" t="n"/>
      <c r="B178" s="37" t="n"/>
      <c r="C178" s="37" t="n"/>
      <c r="D178" s="39" t="n"/>
      <c r="E178" s="43" t="n"/>
      <c r="F178" s="39" t="n"/>
      <c r="G178" s="44">
        <f>IF(OR(A178="",E178=""),"",MAX(0,E178-A178))</f>
        <v/>
      </c>
      <c r="H178" s="38">
        <f>IF(B178="","",SUMIFS($D$6:D178,$B$6:B178,B178)-SUMIFS($F$6:F178,$B$6:B178,B178))</f>
        <v/>
      </c>
      <c r="I178" s="44">
        <f>IF(A178="","",IF(F178="",IF(A178&lt;TODAY(),"Not paid","Due"),IF(F178&lt;D178,"Part paid",IF(E178&gt;A178,"Paid late","Paid"))))</f>
        <v/>
      </c>
    </row>
    <row r="179" ht="15" customHeight="1" s="23">
      <c r="A179" s="43" t="n"/>
      <c r="B179" s="37" t="n"/>
      <c r="C179" s="37" t="n"/>
      <c r="D179" s="39" t="n"/>
      <c r="E179" s="43" t="n"/>
      <c r="F179" s="39" t="n"/>
      <c r="G179" s="44">
        <f>IF(OR(A179="",E179=""),"",MAX(0,E179-A179))</f>
        <v/>
      </c>
      <c r="H179" s="38">
        <f>IF(B179="","",SUMIFS($D$6:D179,$B$6:B179,B179)-SUMIFS($F$6:F179,$B$6:B179,B179))</f>
        <v/>
      </c>
      <c r="I179" s="44">
        <f>IF(A179="","",IF(F179="",IF(A179&lt;TODAY(),"Not paid","Due"),IF(F179&lt;D179,"Part paid",IF(E179&gt;A179,"Paid late","Paid"))))</f>
        <v/>
      </c>
    </row>
    <row r="180" ht="15" customHeight="1" s="23">
      <c r="A180" s="43" t="n"/>
      <c r="B180" s="37" t="n"/>
      <c r="C180" s="37" t="n"/>
      <c r="D180" s="39" t="n"/>
      <c r="E180" s="43" t="n"/>
      <c r="F180" s="39" t="n"/>
      <c r="G180" s="44">
        <f>IF(OR(A180="",E180=""),"",MAX(0,E180-A180))</f>
        <v/>
      </c>
      <c r="H180" s="38">
        <f>IF(B180="","",SUMIFS($D$6:D180,$B$6:B180,B180)-SUMIFS($F$6:F180,$B$6:B180,B180))</f>
        <v/>
      </c>
      <c r="I180" s="44">
        <f>IF(A180="","",IF(F180="",IF(A180&lt;TODAY(),"Not paid","Due"),IF(F180&lt;D180,"Part paid",IF(E180&gt;A180,"Paid late","Paid"))))</f>
        <v/>
      </c>
    </row>
    <row r="181" ht="15" customHeight="1" s="23">
      <c r="A181" s="43" t="n"/>
      <c r="B181" s="37" t="n"/>
      <c r="C181" s="37" t="n"/>
      <c r="D181" s="39" t="n"/>
      <c r="E181" s="43" t="n"/>
      <c r="F181" s="39" t="n"/>
      <c r="G181" s="44">
        <f>IF(OR(A181="",E181=""),"",MAX(0,E181-A181))</f>
        <v/>
      </c>
      <c r="H181" s="38">
        <f>IF(B181="","",SUMIFS($D$6:D181,$B$6:B181,B181)-SUMIFS($F$6:F181,$B$6:B181,B181))</f>
        <v/>
      </c>
      <c r="I181" s="44">
        <f>IF(A181="","",IF(F181="",IF(A181&lt;TODAY(),"Not paid","Due"),IF(F181&lt;D181,"Part paid",IF(E181&gt;A181,"Paid late","Paid"))))</f>
        <v/>
      </c>
    </row>
    <row r="182" ht="15" customHeight="1" s="23">
      <c r="A182" s="43" t="n"/>
      <c r="B182" s="37" t="n"/>
      <c r="C182" s="37" t="n"/>
      <c r="D182" s="39" t="n"/>
      <c r="E182" s="43" t="n"/>
      <c r="F182" s="39" t="n"/>
      <c r="G182" s="44">
        <f>IF(OR(A182="",E182=""),"",MAX(0,E182-A182))</f>
        <v/>
      </c>
      <c r="H182" s="38">
        <f>IF(B182="","",SUMIFS($D$6:D182,$B$6:B182,B182)-SUMIFS($F$6:F182,$B$6:B182,B182))</f>
        <v/>
      </c>
      <c r="I182" s="44">
        <f>IF(A182="","",IF(F182="",IF(A182&lt;TODAY(),"Not paid","Due"),IF(F182&lt;D182,"Part paid",IF(E182&gt;A182,"Paid late","Paid"))))</f>
        <v/>
      </c>
    </row>
    <row r="183" ht="15" customHeight="1" s="23">
      <c r="A183" s="43" t="n"/>
      <c r="B183" s="37" t="n"/>
      <c r="C183" s="37" t="n"/>
      <c r="D183" s="39" t="n"/>
      <c r="E183" s="43" t="n"/>
      <c r="F183" s="39" t="n"/>
      <c r="G183" s="44">
        <f>IF(OR(A183="",E183=""),"",MAX(0,E183-A183))</f>
        <v/>
      </c>
      <c r="H183" s="38">
        <f>IF(B183="","",SUMIFS($D$6:D183,$B$6:B183,B183)-SUMIFS($F$6:F183,$B$6:B183,B183))</f>
        <v/>
      </c>
      <c r="I183" s="44">
        <f>IF(A183="","",IF(F183="",IF(A183&lt;TODAY(),"Not paid","Due"),IF(F183&lt;D183,"Part paid",IF(E183&gt;A183,"Paid late","Paid"))))</f>
        <v/>
      </c>
    </row>
    <row r="184" ht="15" customHeight="1" s="23">
      <c r="A184" s="43" t="n"/>
      <c r="B184" s="37" t="n"/>
      <c r="C184" s="37" t="n"/>
      <c r="D184" s="39" t="n"/>
      <c r="E184" s="43" t="n"/>
      <c r="F184" s="39" t="n"/>
      <c r="G184" s="44">
        <f>IF(OR(A184="",E184=""),"",MAX(0,E184-A184))</f>
        <v/>
      </c>
      <c r="H184" s="38">
        <f>IF(B184="","",SUMIFS($D$6:D184,$B$6:B184,B184)-SUMIFS($F$6:F184,$B$6:B184,B184))</f>
        <v/>
      </c>
      <c r="I184" s="44">
        <f>IF(A184="","",IF(F184="",IF(A184&lt;TODAY(),"Not paid","Due"),IF(F184&lt;D184,"Part paid",IF(E184&gt;A184,"Paid late","Paid"))))</f>
        <v/>
      </c>
    </row>
    <row r="185" ht="15" customHeight="1" s="23">
      <c r="A185" s="43" t="n"/>
      <c r="B185" s="37" t="n"/>
      <c r="C185" s="37" t="n"/>
      <c r="D185" s="39" t="n"/>
      <c r="E185" s="43" t="n"/>
      <c r="F185" s="39" t="n"/>
      <c r="G185" s="44">
        <f>IF(OR(A185="",E185=""),"",MAX(0,E185-A185))</f>
        <v/>
      </c>
      <c r="H185" s="38">
        <f>IF(B185="","",SUMIFS($D$6:D185,$B$6:B185,B185)-SUMIFS($F$6:F185,$B$6:B185,B185))</f>
        <v/>
      </c>
      <c r="I185" s="44">
        <f>IF(A185="","",IF(F185="",IF(A185&lt;TODAY(),"Not paid","Due"),IF(F185&lt;D185,"Part paid",IF(E185&gt;A185,"Paid late","Paid"))))</f>
        <v/>
      </c>
    </row>
    <row r="186" ht="15" customHeight="1" s="23">
      <c r="A186" s="43" t="n"/>
      <c r="B186" s="37" t="n"/>
      <c r="C186" s="37" t="n"/>
      <c r="D186" s="39" t="n"/>
      <c r="E186" s="43" t="n"/>
      <c r="F186" s="39" t="n"/>
      <c r="G186" s="44">
        <f>IF(OR(A186="",E186=""),"",MAX(0,E186-A186))</f>
        <v/>
      </c>
      <c r="H186" s="38">
        <f>IF(B186="","",SUMIFS($D$6:D186,$B$6:B186,B186)-SUMIFS($F$6:F186,$B$6:B186,B186))</f>
        <v/>
      </c>
      <c r="I186" s="44">
        <f>IF(A186="","",IF(F186="",IF(A186&lt;TODAY(),"Not paid","Due"),IF(F186&lt;D186,"Part paid",IF(E186&gt;A186,"Paid late","Paid"))))</f>
        <v/>
      </c>
    </row>
    <row r="187" ht="15" customHeight="1" s="23">
      <c r="A187" s="43" t="n"/>
      <c r="B187" s="37" t="n"/>
      <c r="C187" s="37" t="n"/>
      <c r="D187" s="39" t="n"/>
      <c r="E187" s="43" t="n"/>
      <c r="F187" s="39" t="n"/>
      <c r="G187" s="44">
        <f>IF(OR(A187="",E187=""),"",MAX(0,E187-A187))</f>
        <v/>
      </c>
      <c r="H187" s="38">
        <f>IF(B187="","",SUMIFS($D$6:D187,$B$6:B187,B187)-SUMIFS($F$6:F187,$B$6:B187,B187))</f>
        <v/>
      </c>
      <c r="I187" s="44">
        <f>IF(A187="","",IF(F187="",IF(A187&lt;TODAY(),"Not paid","Due"),IF(F187&lt;D187,"Part paid",IF(E187&gt;A187,"Paid late","Paid"))))</f>
        <v/>
      </c>
    </row>
    <row r="188" ht="15" customHeight="1" s="23">
      <c r="A188" s="43" t="n"/>
      <c r="B188" s="37" t="n"/>
      <c r="C188" s="37" t="n"/>
      <c r="D188" s="39" t="n"/>
      <c r="E188" s="43" t="n"/>
      <c r="F188" s="39" t="n"/>
      <c r="G188" s="44">
        <f>IF(OR(A188="",E188=""),"",MAX(0,E188-A188))</f>
        <v/>
      </c>
      <c r="H188" s="38">
        <f>IF(B188="","",SUMIFS($D$6:D188,$B$6:B188,B188)-SUMIFS($F$6:F188,$B$6:B188,B188))</f>
        <v/>
      </c>
      <c r="I188" s="44">
        <f>IF(A188="","",IF(F188="",IF(A188&lt;TODAY(),"Not paid","Due"),IF(F188&lt;D188,"Part paid",IF(E188&gt;A188,"Paid late","Paid"))))</f>
        <v/>
      </c>
    </row>
    <row r="189" ht="15" customHeight="1" s="23">
      <c r="A189" s="43" t="n"/>
      <c r="B189" s="37" t="n"/>
      <c r="C189" s="37" t="n"/>
      <c r="D189" s="39" t="n"/>
      <c r="E189" s="43" t="n"/>
      <c r="F189" s="39" t="n"/>
      <c r="G189" s="44">
        <f>IF(OR(A189="",E189=""),"",MAX(0,E189-A189))</f>
        <v/>
      </c>
      <c r="H189" s="38">
        <f>IF(B189="","",SUMIFS($D$6:D189,$B$6:B189,B189)-SUMIFS($F$6:F189,$B$6:B189,B189))</f>
        <v/>
      </c>
      <c r="I189" s="44">
        <f>IF(A189="","",IF(F189="",IF(A189&lt;TODAY(),"Not paid","Due"),IF(F189&lt;D189,"Part paid",IF(E189&gt;A189,"Paid late","Paid"))))</f>
        <v/>
      </c>
    </row>
    <row r="190" ht="15" customHeight="1" s="23">
      <c r="A190" s="43" t="n"/>
      <c r="B190" s="37" t="n"/>
      <c r="C190" s="37" t="n"/>
      <c r="D190" s="39" t="n"/>
      <c r="E190" s="43" t="n"/>
      <c r="F190" s="39" t="n"/>
      <c r="G190" s="44">
        <f>IF(OR(A190="",E190=""),"",MAX(0,E190-A190))</f>
        <v/>
      </c>
      <c r="H190" s="38">
        <f>IF(B190="","",SUMIFS($D$6:D190,$B$6:B190,B190)-SUMIFS($F$6:F190,$B$6:B190,B190))</f>
        <v/>
      </c>
      <c r="I190" s="44">
        <f>IF(A190="","",IF(F190="",IF(A190&lt;TODAY(),"Not paid","Due"),IF(F190&lt;D190,"Part paid",IF(E190&gt;A190,"Paid late","Paid"))))</f>
        <v/>
      </c>
    </row>
    <row r="191" ht="15" customHeight="1" s="23">
      <c r="A191" s="43" t="n"/>
      <c r="B191" s="37" t="n"/>
      <c r="C191" s="37" t="n"/>
      <c r="D191" s="39" t="n"/>
      <c r="E191" s="43" t="n"/>
      <c r="F191" s="39" t="n"/>
      <c r="G191" s="44">
        <f>IF(OR(A191="",E191=""),"",MAX(0,E191-A191))</f>
        <v/>
      </c>
      <c r="H191" s="38">
        <f>IF(B191="","",SUMIFS($D$6:D191,$B$6:B191,B191)-SUMIFS($F$6:F191,$B$6:B191,B191))</f>
        <v/>
      </c>
      <c r="I191" s="44">
        <f>IF(A191="","",IF(F191="",IF(A191&lt;TODAY(),"Not paid","Due"),IF(F191&lt;D191,"Part paid",IF(E191&gt;A191,"Paid late","Paid"))))</f>
        <v/>
      </c>
    </row>
    <row r="192" ht="15" customHeight="1" s="23">
      <c r="A192" s="43" t="n"/>
      <c r="B192" s="37" t="n"/>
      <c r="C192" s="37" t="n"/>
      <c r="D192" s="39" t="n"/>
      <c r="E192" s="43" t="n"/>
      <c r="F192" s="39" t="n"/>
      <c r="G192" s="44">
        <f>IF(OR(A192="",E192=""),"",MAX(0,E192-A192))</f>
        <v/>
      </c>
      <c r="H192" s="38">
        <f>IF(B192="","",SUMIFS($D$6:D192,$B$6:B192,B192)-SUMIFS($F$6:F192,$B$6:B192,B192))</f>
        <v/>
      </c>
      <c r="I192" s="44">
        <f>IF(A192="","",IF(F192="",IF(A192&lt;TODAY(),"Not paid","Due"),IF(F192&lt;D192,"Part paid",IF(E192&gt;A192,"Paid late","Paid"))))</f>
        <v/>
      </c>
    </row>
    <row r="193" ht="15" customHeight="1" s="23">
      <c r="A193" s="43" t="n"/>
      <c r="B193" s="37" t="n"/>
      <c r="C193" s="37" t="n"/>
      <c r="D193" s="39" t="n"/>
      <c r="E193" s="43" t="n"/>
      <c r="F193" s="39" t="n"/>
      <c r="G193" s="44">
        <f>IF(OR(A193="",E193=""),"",MAX(0,E193-A193))</f>
        <v/>
      </c>
      <c r="H193" s="38">
        <f>IF(B193="","",SUMIFS($D$6:D193,$B$6:B193,B193)-SUMIFS($F$6:F193,$B$6:B193,B193))</f>
        <v/>
      </c>
      <c r="I193" s="44">
        <f>IF(A193="","",IF(F193="",IF(A193&lt;TODAY(),"Not paid","Due"),IF(F193&lt;D193,"Part paid",IF(E193&gt;A193,"Paid late","Paid"))))</f>
        <v/>
      </c>
    </row>
    <row r="194" ht="15" customHeight="1" s="23">
      <c r="A194" s="43" t="n"/>
      <c r="B194" s="37" t="n"/>
      <c r="C194" s="37" t="n"/>
      <c r="D194" s="39" t="n"/>
      <c r="E194" s="43" t="n"/>
      <c r="F194" s="39" t="n"/>
      <c r="G194" s="44">
        <f>IF(OR(A194="",E194=""),"",MAX(0,E194-A194))</f>
        <v/>
      </c>
      <c r="H194" s="38">
        <f>IF(B194="","",SUMIFS($D$6:D194,$B$6:B194,B194)-SUMIFS($F$6:F194,$B$6:B194,B194))</f>
        <v/>
      </c>
      <c r="I194" s="44">
        <f>IF(A194="","",IF(F194="",IF(A194&lt;TODAY(),"Not paid","Due"),IF(F194&lt;D194,"Part paid",IF(E194&gt;A194,"Paid late","Paid"))))</f>
        <v/>
      </c>
    </row>
    <row r="195" ht="15" customHeight="1" s="23">
      <c r="A195" s="43" t="n"/>
      <c r="B195" s="37" t="n"/>
      <c r="C195" s="37" t="n"/>
      <c r="D195" s="39" t="n"/>
      <c r="E195" s="43" t="n"/>
      <c r="F195" s="39" t="n"/>
      <c r="G195" s="44">
        <f>IF(OR(A195="",E195=""),"",MAX(0,E195-A195))</f>
        <v/>
      </c>
      <c r="H195" s="38">
        <f>IF(B195="","",SUMIFS($D$6:D195,$B$6:B195,B195)-SUMIFS($F$6:F195,$B$6:B195,B195))</f>
        <v/>
      </c>
      <c r="I195" s="44">
        <f>IF(A195="","",IF(F195="",IF(A195&lt;TODAY(),"Not paid","Due"),IF(F195&lt;D195,"Part paid",IF(E195&gt;A195,"Paid late","Paid"))))</f>
        <v/>
      </c>
    </row>
    <row r="196" ht="15" customHeight="1" s="23">
      <c r="A196" s="43" t="n"/>
      <c r="B196" s="37" t="n"/>
      <c r="C196" s="37" t="n"/>
      <c r="D196" s="39" t="n"/>
      <c r="E196" s="43" t="n"/>
      <c r="F196" s="39" t="n"/>
      <c r="G196" s="44">
        <f>IF(OR(A196="",E196=""),"",MAX(0,E196-A196))</f>
        <v/>
      </c>
      <c r="H196" s="38">
        <f>IF(B196="","",SUMIFS($D$6:D196,$B$6:B196,B196)-SUMIFS($F$6:F196,$B$6:B196,B196))</f>
        <v/>
      </c>
      <c r="I196" s="44">
        <f>IF(A196="","",IF(F196="",IF(A196&lt;TODAY(),"Not paid","Due"),IF(F196&lt;D196,"Part paid",IF(E196&gt;A196,"Paid late","Paid"))))</f>
        <v/>
      </c>
    </row>
    <row r="197" ht="15" customHeight="1" s="23">
      <c r="A197" s="43" t="n"/>
      <c r="B197" s="37" t="n"/>
      <c r="C197" s="37" t="n"/>
      <c r="D197" s="39" t="n"/>
      <c r="E197" s="43" t="n"/>
      <c r="F197" s="39" t="n"/>
      <c r="G197" s="44">
        <f>IF(OR(A197="",E197=""),"",MAX(0,E197-A197))</f>
        <v/>
      </c>
      <c r="H197" s="38">
        <f>IF(B197="","",SUMIFS($D$6:D197,$B$6:B197,B197)-SUMIFS($F$6:F197,$B$6:B197,B197))</f>
        <v/>
      </c>
      <c r="I197" s="44">
        <f>IF(A197="","",IF(F197="",IF(A197&lt;TODAY(),"Not paid","Due"),IF(F197&lt;D197,"Part paid",IF(E197&gt;A197,"Paid late","Paid"))))</f>
        <v/>
      </c>
    </row>
    <row r="198" ht="15" customHeight="1" s="23">
      <c r="A198" s="43" t="n"/>
      <c r="B198" s="37" t="n"/>
      <c r="C198" s="37" t="n"/>
      <c r="D198" s="39" t="n"/>
      <c r="E198" s="43" t="n"/>
      <c r="F198" s="39" t="n"/>
      <c r="G198" s="44">
        <f>IF(OR(A198="",E198=""),"",MAX(0,E198-A198))</f>
        <v/>
      </c>
      <c r="H198" s="38">
        <f>IF(B198="","",SUMIFS($D$6:D198,$B$6:B198,B198)-SUMIFS($F$6:F198,$B$6:B198,B198))</f>
        <v/>
      </c>
      <c r="I198" s="44">
        <f>IF(A198="","",IF(F198="",IF(A198&lt;TODAY(),"Not paid","Due"),IF(F198&lt;D198,"Part paid",IF(E198&gt;A198,"Paid late","Paid"))))</f>
        <v/>
      </c>
    </row>
    <row r="199" ht="15" customHeight="1" s="23">
      <c r="A199" s="43" t="n"/>
      <c r="B199" s="37" t="n"/>
      <c r="C199" s="37" t="n"/>
      <c r="D199" s="39" t="n"/>
      <c r="E199" s="43" t="n"/>
      <c r="F199" s="39" t="n"/>
      <c r="G199" s="44">
        <f>IF(OR(A199="",E199=""),"",MAX(0,E199-A199))</f>
        <v/>
      </c>
      <c r="H199" s="38">
        <f>IF(B199="","",SUMIFS($D$6:D199,$B$6:B199,B199)-SUMIFS($F$6:F199,$B$6:B199,B199))</f>
        <v/>
      </c>
      <c r="I199" s="44">
        <f>IF(A199="","",IF(F199="",IF(A199&lt;TODAY(),"Not paid","Due"),IF(F199&lt;D199,"Part paid",IF(E199&gt;A199,"Paid late","Paid"))))</f>
        <v/>
      </c>
    </row>
    <row r="200" ht="15" customHeight="1" s="23">
      <c r="A200" s="43" t="n"/>
      <c r="B200" s="37" t="n"/>
      <c r="C200" s="37" t="n"/>
      <c r="D200" s="39" t="n"/>
      <c r="E200" s="43" t="n"/>
      <c r="F200" s="39" t="n"/>
      <c r="G200" s="44">
        <f>IF(OR(A200="",E200=""),"",MAX(0,E200-A200))</f>
        <v/>
      </c>
      <c r="H200" s="38">
        <f>IF(B200="","",SUMIFS($D$6:D200,$B$6:B200,B200)-SUMIFS($F$6:F200,$B$6:B200,B200))</f>
        <v/>
      </c>
      <c r="I200" s="44">
        <f>IF(A200="","",IF(F200="",IF(A200&lt;TODAY(),"Not paid","Due"),IF(F200&lt;D200,"Part paid",IF(E200&gt;A200,"Paid late","Paid"))))</f>
        <v/>
      </c>
    </row>
    <row r="201" ht="15" customHeight="1" s="23">
      <c r="A201" s="43" t="n"/>
      <c r="B201" s="37" t="n"/>
      <c r="C201" s="37" t="n"/>
      <c r="D201" s="39" t="n"/>
      <c r="E201" s="43" t="n"/>
      <c r="F201" s="39" t="n"/>
      <c r="G201" s="44">
        <f>IF(OR(A201="",E201=""),"",MAX(0,E201-A201))</f>
        <v/>
      </c>
      <c r="H201" s="38">
        <f>IF(B201="","",SUMIFS($D$6:D201,$B$6:B201,B201)-SUMIFS($F$6:F201,$B$6:B201,B201))</f>
        <v/>
      </c>
      <c r="I201" s="44">
        <f>IF(A201="","",IF(F201="",IF(A201&lt;TODAY(),"Not paid","Due"),IF(F201&lt;D201,"Part paid",IF(E201&gt;A201,"Paid late","Paid"))))</f>
        <v/>
      </c>
    </row>
    <row r="202" ht="15" customHeight="1" s="23">
      <c r="A202" s="43" t="n"/>
      <c r="B202" s="37" t="n"/>
      <c r="C202" s="37" t="n"/>
      <c r="D202" s="39" t="n"/>
      <c r="E202" s="43" t="n"/>
      <c r="F202" s="39" t="n"/>
      <c r="G202" s="44">
        <f>IF(OR(A202="",E202=""),"",MAX(0,E202-A202))</f>
        <v/>
      </c>
      <c r="H202" s="38">
        <f>IF(B202="","",SUMIFS($D$6:D202,$B$6:B202,B202)-SUMIFS($F$6:F202,$B$6:B202,B202))</f>
        <v/>
      </c>
      <c r="I202" s="44">
        <f>IF(A202="","",IF(F202="",IF(A202&lt;TODAY(),"Not paid","Due"),IF(F202&lt;D202,"Part paid",IF(E202&gt;A202,"Paid late","Paid"))))</f>
        <v/>
      </c>
    </row>
    <row r="203" ht="15" customHeight="1" s="23">
      <c r="A203" s="43" t="n"/>
      <c r="B203" s="37" t="n"/>
      <c r="C203" s="37" t="n"/>
      <c r="D203" s="39" t="n"/>
      <c r="E203" s="43" t="n"/>
      <c r="F203" s="39" t="n"/>
      <c r="G203" s="44">
        <f>IF(OR(A203="",E203=""),"",MAX(0,E203-A203))</f>
        <v/>
      </c>
      <c r="H203" s="38">
        <f>IF(B203="","",SUMIFS($D$6:D203,$B$6:B203,B203)-SUMIFS($F$6:F203,$B$6:B203,B203))</f>
        <v/>
      </c>
      <c r="I203" s="44">
        <f>IF(A203="","",IF(F203="",IF(A203&lt;TODAY(),"Not paid","Due"),IF(F203&lt;D203,"Part paid",IF(E203&gt;A203,"Paid late","Paid"))))</f>
        <v/>
      </c>
    </row>
    <row r="204" ht="15" customHeight="1" s="23">
      <c r="A204" s="43" t="n"/>
      <c r="B204" s="37" t="n"/>
      <c r="C204" s="37" t="n"/>
      <c r="D204" s="39" t="n"/>
      <c r="E204" s="43" t="n"/>
      <c r="F204" s="39" t="n"/>
      <c r="G204" s="44">
        <f>IF(OR(A204="",E204=""),"",MAX(0,E204-A204))</f>
        <v/>
      </c>
      <c r="H204" s="38">
        <f>IF(B204="","",SUMIFS($D$6:D204,$B$6:B204,B204)-SUMIFS($F$6:F204,$B$6:B204,B204))</f>
        <v/>
      </c>
      <c r="I204" s="44">
        <f>IF(A204="","",IF(F204="",IF(A204&lt;TODAY(),"Not paid","Due"),IF(F204&lt;D204,"Part paid",IF(E204&gt;A204,"Paid late","Paid"))))</f>
        <v/>
      </c>
    </row>
    <row r="205" ht="15" customHeight="1" s="23">
      <c r="A205" s="43" t="n"/>
      <c r="B205" s="37" t="n"/>
      <c r="C205" s="37" t="n"/>
      <c r="D205" s="39" t="n"/>
      <c r="E205" s="43" t="n"/>
      <c r="F205" s="39" t="n"/>
      <c r="G205" s="44">
        <f>IF(OR(A205="",E205=""),"",MAX(0,E205-A205))</f>
        <v/>
      </c>
      <c r="H205" s="38">
        <f>IF(B205="","",SUMIFS($D$6:D205,$B$6:B205,B205)-SUMIFS($F$6:F205,$B$6:B205,B205))</f>
        <v/>
      </c>
      <c r="I205" s="44">
        <f>IF(A205="","",IF(F205="",IF(A205&lt;TODAY(),"Not paid","Due"),IF(F205&lt;D205,"Part paid",IF(E205&gt;A205,"Paid late","Paid"))))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093"/>
  <conditionalFormatting sqref="I6:I205">
    <cfRule type="expression" rank="0" priority="2" equalAverage="0" aboveAverage="0" dxfId="0" text="" percent="0" bottom="0">
      <formula>I6="Not paid"</formula>
    </cfRule>
    <cfRule type="expression" rank="0" priority="3" equalAverage="0" aboveAverage="0" dxfId="1" text="" percent="0" bottom="0">
      <formula>I6="Part paid"</formula>
    </cfRule>
    <cfRule type="expression" rank="0" priority="4" equalAverage="0" aboveAverage="0" dxfId="1" text="" percent="0" bottom="0">
      <formula>I6="Paid late"</formula>
    </cfRule>
    <cfRule type="expression" rank="0" priority="5" equalAverage="0" aboveAverage="0" dxfId="2" text="" percent="0" bottom="0">
      <formula>I6="Paid"</formula>
    </cfRule>
  </conditionalFormatting>
  <conditionalFormatting sqref="H6:H205">
    <cfRule type="expression" rank="0" priority="6" equalAverage="0" aboveAverage="0" dxfId="3" text="" percent="0" bottom="0">
      <formula>AND(ISNUMBER(H6),H6&gt;0)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J20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13" customWidth="1" style="22" min="1" max="1"/>
    <col width="20" customWidth="1" style="22" min="2" max="2"/>
    <col width="34" customWidth="1" style="22" min="3" max="3"/>
    <col width="12" customWidth="1" style="22" min="4" max="4"/>
    <col width="20" customWidth="1" style="22" min="5" max="5"/>
    <col width="13" customWidth="1" style="22" min="6" max="6"/>
    <col width="11" customWidth="1" style="22" min="7" max="7"/>
    <col width="12" customWidth="1" style="22" min="8" max="8"/>
    <col width="13" customWidth="1" style="22" min="9" max="10"/>
  </cols>
  <sheetData>
    <row r="1" ht="32" customHeight="1" s="23">
      <c r="A1" s="32" t="inlineStr">
        <is>
          <t>Repairs log</t>
        </is>
      </c>
    </row>
    <row r="2" ht="15" customHeight="1" s="23">
      <c r="A2" s="33" t="inlineStr">
        <is>
          <t>Record every repair request. It shows you dealt with problems, and how fast.</t>
        </is>
      </c>
    </row>
    <row r="3" ht="15" customHeight="1" s="23">
      <c r="A3" s="34" t="inlineStr">
        <is>
          <t>Sample rows show how it works. Peach cells are the ones you type in; white cells work themselves out.</t>
        </is>
      </c>
      <c r="B3" s="35" t="n"/>
      <c r="C3" s="35" t="n"/>
      <c r="D3" s="35" t="n"/>
      <c r="E3" s="35" t="n"/>
      <c r="F3" s="35" t="n"/>
      <c r="G3" s="35" t="n"/>
      <c r="H3" s="35" t="n"/>
      <c r="I3" s="35" t="n"/>
      <c r="J3" s="35" t="n"/>
    </row>
    <row r="4"/>
    <row r="5" ht="31.5" customHeight="1" s="23">
      <c r="A5" s="36" t="inlineStr">
        <is>
          <t>Date reported</t>
        </is>
      </c>
      <c r="B5" s="36" t="inlineStr">
        <is>
          <t>Property</t>
        </is>
      </c>
      <c r="C5" s="36" t="inlineStr">
        <is>
          <t>Problem</t>
        </is>
      </c>
      <c r="D5" s="36" t="inlineStr">
        <is>
          <t>Urgency</t>
        </is>
      </c>
      <c r="E5" s="36" t="inlineStr">
        <is>
          <t>Contractor</t>
        </is>
      </c>
      <c r="F5" s="36" t="inlineStr">
        <is>
          <t>Date fixed</t>
        </is>
      </c>
      <c r="G5" s="36" t="inlineStr">
        <is>
          <t>Days to fix</t>
        </is>
      </c>
      <c r="H5" s="36" t="inlineStr">
        <is>
          <t>Cost (£)</t>
        </is>
      </c>
      <c r="I5" s="36" t="inlineStr">
        <is>
          <t>Invoice saved?</t>
        </is>
      </c>
      <c r="J5" s="36" t="inlineStr">
        <is>
          <t>Tenant updated?</t>
        </is>
      </c>
    </row>
    <row r="6" ht="15" customHeight="1" s="23">
      <c r="A6" s="43" t="n">
        <v>46235</v>
      </c>
      <c r="B6" s="37" t="inlineStr">
        <is>
          <t>Flat 2, Elm Road</t>
        </is>
      </c>
      <c r="C6" s="37" t="inlineStr">
        <is>
          <t>Leak under kitchen sink</t>
        </is>
      </c>
      <c r="D6" s="37" t="inlineStr">
        <is>
          <t>Urgent</t>
        </is>
      </c>
      <c r="E6" s="37" t="inlineStr">
        <is>
          <t>Swift Plumbing</t>
        </is>
      </c>
      <c r="F6" s="43" t="n">
        <v>46236</v>
      </c>
      <c r="G6" s="44">
        <f>IF(A6="","",IF(F6="","Open "&amp;(TODAY()-A6)&amp;" days",F6-A6))</f>
        <v/>
      </c>
      <c r="H6" s="39" t="n">
        <v>145</v>
      </c>
      <c r="I6" s="37" t="inlineStr">
        <is>
          <t>Yes</t>
        </is>
      </c>
      <c r="J6" s="37" t="inlineStr">
        <is>
          <t>Yes</t>
        </is>
      </c>
    </row>
    <row r="7" ht="15" customHeight="1" s="23">
      <c r="A7" s="43" t="n">
        <v>46252</v>
      </c>
      <c r="B7" s="37" t="inlineStr">
        <is>
          <t>14 Mill Lane</t>
        </is>
      </c>
      <c r="C7" s="37" t="inlineStr">
        <is>
          <t>Bedroom window won't lock</t>
        </is>
      </c>
      <c r="D7" s="37" t="inlineStr">
        <is>
          <t>Routine</t>
        </is>
      </c>
      <c r="E7" s="37" t="inlineStr">
        <is>
          <t>K. Doors &amp; Windows</t>
        </is>
      </c>
      <c r="F7" s="43" t="n">
        <v>46263</v>
      </c>
      <c r="G7" s="44">
        <f>IF(A7="","",IF(F7="","Open "&amp;(TODAY()-A7)&amp;" days",F7-A7))</f>
        <v/>
      </c>
      <c r="H7" s="39" t="n">
        <v>90</v>
      </c>
      <c r="I7" s="37" t="inlineStr">
        <is>
          <t>Yes</t>
        </is>
      </c>
      <c r="J7" s="37" t="inlineStr">
        <is>
          <t>Yes</t>
        </is>
      </c>
    </row>
    <row r="8" ht="15" customHeight="1" s="23">
      <c r="A8" s="43" t="n">
        <v>46287</v>
      </c>
      <c r="B8" s="37" t="inlineStr">
        <is>
          <t>7 Park View</t>
        </is>
      </c>
      <c r="C8" s="37" t="inlineStr">
        <is>
          <t>Boiler showing fault code</t>
        </is>
      </c>
      <c r="D8" s="37" t="inlineStr">
        <is>
          <t>Urgent</t>
        </is>
      </c>
      <c r="E8" s="37" t="inlineStr">
        <is>
          <t>Heatline Gas</t>
        </is>
      </c>
      <c r="F8" s="43" t="n"/>
      <c r="G8" s="44">
        <f>IF(A8="","",IF(F8="","Open "&amp;(TODAY()-A8)&amp;" days",F8-A8))</f>
        <v/>
      </c>
      <c r="H8" s="39" t="n"/>
      <c r="I8" s="37" t="n"/>
      <c r="J8" s="37" t="inlineStr">
        <is>
          <t>Yes</t>
        </is>
      </c>
    </row>
    <row r="9" ht="15" customHeight="1" s="23">
      <c r="A9" s="43" t="n"/>
      <c r="B9" s="37" t="n"/>
      <c r="C9" s="37" t="n"/>
      <c r="D9" s="37" t="n"/>
      <c r="E9" s="37" t="n"/>
      <c r="F9" s="43" t="n"/>
      <c r="G9" s="44">
        <f>IF(A9="","",IF(F9="","Open "&amp;(TODAY()-A9)&amp;" days",F9-A9))</f>
        <v/>
      </c>
      <c r="H9" s="39" t="n"/>
      <c r="I9" s="37" t="n"/>
      <c r="J9" s="37" t="n"/>
    </row>
    <row r="10" ht="15" customHeight="1" s="23">
      <c r="A10" s="43" t="n"/>
      <c r="B10" s="37" t="n"/>
      <c r="C10" s="37" t="n"/>
      <c r="D10" s="37" t="n"/>
      <c r="E10" s="37" t="n"/>
      <c r="F10" s="43" t="n"/>
      <c r="G10" s="44">
        <f>IF(A10="","",IF(F10="","Open "&amp;(TODAY()-A10)&amp;" days",F10-A10))</f>
        <v/>
      </c>
      <c r="H10" s="39" t="n"/>
      <c r="I10" s="37" t="n"/>
      <c r="J10" s="37" t="n"/>
    </row>
    <row r="11" ht="15" customHeight="1" s="23">
      <c r="A11" s="43" t="n"/>
      <c r="B11" s="37" t="n"/>
      <c r="C11" s="37" t="n"/>
      <c r="D11" s="37" t="n"/>
      <c r="E11" s="37" t="n"/>
      <c r="F11" s="43" t="n"/>
      <c r="G11" s="44">
        <f>IF(A11="","",IF(F11="","Open "&amp;(TODAY()-A11)&amp;" days",F11-A11))</f>
        <v/>
      </c>
      <c r="H11" s="39" t="n"/>
      <c r="I11" s="37" t="n"/>
      <c r="J11" s="37" t="n"/>
    </row>
    <row r="12" ht="15" customHeight="1" s="23">
      <c r="A12" s="43" t="n"/>
      <c r="B12" s="37" t="n"/>
      <c r="C12" s="37" t="n"/>
      <c r="D12" s="37" t="n"/>
      <c r="E12" s="37" t="n"/>
      <c r="F12" s="43" t="n"/>
      <c r="G12" s="44">
        <f>IF(A12="","",IF(F12="","Open "&amp;(TODAY()-A12)&amp;" days",F12-A12))</f>
        <v/>
      </c>
      <c r="H12" s="39" t="n"/>
      <c r="I12" s="37" t="n"/>
      <c r="J12" s="37" t="n"/>
    </row>
    <row r="13" ht="15" customHeight="1" s="23">
      <c r="A13" s="43" t="n"/>
      <c r="B13" s="37" t="n"/>
      <c r="C13" s="37" t="n"/>
      <c r="D13" s="37" t="n"/>
      <c r="E13" s="37" t="n"/>
      <c r="F13" s="43" t="n"/>
      <c r="G13" s="44">
        <f>IF(A13="","",IF(F13="","Open "&amp;(TODAY()-A13)&amp;" days",F13-A13))</f>
        <v/>
      </c>
      <c r="H13" s="39" t="n"/>
      <c r="I13" s="37" t="n"/>
      <c r="J13" s="37" t="n"/>
    </row>
    <row r="14" ht="15" customHeight="1" s="23">
      <c r="A14" s="43" t="n"/>
      <c r="B14" s="37" t="n"/>
      <c r="C14" s="37" t="n"/>
      <c r="D14" s="37" t="n"/>
      <c r="E14" s="37" t="n"/>
      <c r="F14" s="43" t="n"/>
      <c r="G14" s="44">
        <f>IF(A14="","",IF(F14="","Open "&amp;(TODAY()-A14)&amp;" days",F14-A14))</f>
        <v/>
      </c>
      <c r="H14" s="39" t="n"/>
      <c r="I14" s="37" t="n"/>
      <c r="J14" s="37" t="n"/>
    </row>
    <row r="15" ht="15" customHeight="1" s="23">
      <c r="A15" s="43" t="n"/>
      <c r="B15" s="37" t="n"/>
      <c r="C15" s="37" t="n"/>
      <c r="D15" s="37" t="n"/>
      <c r="E15" s="37" t="n"/>
      <c r="F15" s="43" t="n"/>
      <c r="G15" s="44">
        <f>IF(A15="","",IF(F15="","Open "&amp;(TODAY()-A15)&amp;" days",F15-A15))</f>
        <v/>
      </c>
      <c r="H15" s="39" t="n"/>
      <c r="I15" s="37" t="n"/>
      <c r="J15" s="37" t="n"/>
    </row>
    <row r="16" ht="15" customHeight="1" s="23">
      <c r="A16" s="43" t="n"/>
      <c r="B16" s="37" t="n"/>
      <c r="C16" s="37" t="n"/>
      <c r="D16" s="37" t="n"/>
      <c r="E16" s="37" t="n"/>
      <c r="F16" s="43" t="n"/>
      <c r="G16" s="44">
        <f>IF(A16="","",IF(F16="","Open "&amp;(TODAY()-A16)&amp;" days",F16-A16))</f>
        <v/>
      </c>
      <c r="H16" s="39" t="n"/>
      <c r="I16" s="37" t="n"/>
      <c r="J16" s="37" t="n"/>
    </row>
    <row r="17" ht="15" customHeight="1" s="23">
      <c r="A17" s="43" t="n"/>
      <c r="B17" s="37" t="n"/>
      <c r="C17" s="37" t="n"/>
      <c r="D17" s="37" t="n"/>
      <c r="E17" s="37" t="n"/>
      <c r="F17" s="43" t="n"/>
      <c r="G17" s="44">
        <f>IF(A17="","",IF(F17="","Open "&amp;(TODAY()-A17)&amp;" days",F17-A17))</f>
        <v/>
      </c>
      <c r="H17" s="39" t="n"/>
      <c r="I17" s="37" t="n"/>
      <c r="J17" s="37" t="n"/>
    </row>
    <row r="18" ht="15" customHeight="1" s="23">
      <c r="A18" s="43" t="n"/>
      <c r="B18" s="37" t="n"/>
      <c r="C18" s="37" t="n"/>
      <c r="D18" s="37" t="n"/>
      <c r="E18" s="37" t="n"/>
      <c r="F18" s="43" t="n"/>
      <c r="G18" s="44">
        <f>IF(A18="","",IF(F18="","Open "&amp;(TODAY()-A18)&amp;" days",F18-A18))</f>
        <v/>
      </c>
      <c r="H18" s="39" t="n"/>
      <c r="I18" s="37" t="n"/>
      <c r="J18" s="37" t="n"/>
    </row>
    <row r="19" ht="15" customHeight="1" s="23">
      <c r="A19" s="43" t="n"/>
      <c r="B19" s="37" t="n"/>
      <c r="C19" s="37" t="n"/>
      <c r="D19" s="37" t="n"/>
      <c r="E19" s="37" t="n"/>
      <c r="F19" s="43" t="n"/>
      <c r="G19" s="44">
        <f>IF(A19="","",IF(F19="","Open "&amp;(TODAY()-A19)&amp;" days",F19-A19))</f>
        <v/>
      </c>
      <c r="H19" s="39" t="n"/>
      <c r="I19" s="37" t="n"/>
      <c r="J19" s="37" t="n"/>
    </row>
    <row r="20" ht="15" customHeight="1" s="23">
      <c r="A20" s="43" t="n"/>
      <c r="B20" s="37" t="n"/>
      <c r="C20" s="37" t="n"/>
      <c r="D20" s="37" t="n"/>
      <c r="E20" s="37" t="n"/>
      <c r="F20" s="43" t="n"/>
      <c r="G20" s="44">
        <f>IF(A20="","",IF(F20="","Open "&amp;(TODAY()-A20)&amp;" days",F20-A20))</f>
        <v/>
      </c>
      <c r="H20" s="39" t="n"/>
      <c r="I20" s="37" t="n"/>
      <c r="J20" s="37" t="n"/>
    </row>
    <row r="21" ht="15" customHeight="1" s="23">
      <c r="A21" s="43" t="n"/>
      <c r="B21" s="37" t="n"/>
      <c r="C21" s="37" t="n"/>
      <c r="D21" s="37" t="n"/>
      <c r="E21" s="37" t="n"/>
      <c r="F21" s="43" t="n"/>
      <c r="G21" s="44">
        <f>IF(A21="","",IF(F21="","Open "&amp;(TODAY()-A21)&amp;" days",F21-A21))</f>
        <v/>
      </c>
      <c r="H21" s="39" t="n"/>
      <c r="I21" s="37" t="n"/>
      <c r="J21" s="37" t="n"/>
    </row>
    <row r="22" ht="15" customHeight="1" s="23">
      <c r="A22" s="43" t="n"/>
      <c r="B22" s="37" t="n"/>
      <c r="C22" s="37" t="n"/>
      <c r="D22" s="37" t="n"/>
      <c r="E22" s="37" t="n"/>
      <c r="F22" s="43" t="n"/>
      <c r="G22" s="44">
        <f>IF(A22="","",IF(F22="","Open "&amp;(TODAY()-A22)&amp;" days",F22-A22))</f>
        <v/>
      </c>
      <c r="H22" s="39" t="n"/>
      <c r="I22" s="37" t="n"/>
      <c r="J22" s="37" t="n"/>
    </row>
    <row r="23" ht="15" customHeight="1" s="23">
      <c r="A23" s="43" t="n"/>
      <c r="B23" s="37" t="n"/>
      <c r="C23" s="37" t="n"/>
      <c r="D23" s="37" t="n"/>
      <c r="E23" s="37" t="n"/>
      <c r="F23" s="43" t="n"/>
      <c r="G23" s="44">
        <f>IF(A23="","",IF(F23="","Open "&amp;(TODAY()-A23)&amp;" days",F23-A23))</f>
        <v/>
      </c>
      <c r="H23" s="39" t="n"/>
      <c r="I23" s="37" t="n"/>
      <c r="J23" s="37" t="n"/>
    </row>
    <row r="24" ht="15" customHeight="1" s="23">
      <c r="A24" s="43" t="n"/>
      <c r="B24" s="37" t="n"/>
      <c r="C24" s="37" t="n"/>
      <c r="D24" s="37" t="n"/>
      <c r="E24" s="37" t="n"/>
      <c r="F24" s="43" t="n"/>
      <c r="G24" s="44">
        <f>IF(A24="","",IF(F24="","Open "&amp;(TODAY()-A24)&amp;" days",F24-A24))</f>
        <v/>
      </c>
      <c r="H24" s="39" t="n"/>
      <c r="I24" s="37" t="n"/>
      <c r="J24" s="37" t="n"/>
    </row>
    <row r="25" ht="15" customHeight="1" s="23">
      <c r="A25" s="43" t="n"/>
      <c r="B25" s="37" t="n"/>
      <c r="C25" s="37" t="n"/>
      <c r="D25" s="37" t="n"/>
      <c r="E25" s="37" t="n"/>
      <c r="F25" s="43" t="n"/>
      <c r="G25" s="44">
        <f>IF(A25="","",IF(F25="","Open "&amp;(TODAY()-A25)&amp;" days",F25-A25))</f>
        <v/>
      </c>
      <c r="H25" s="39" t="n"/>
      <c r="I25" s="37" t="n"/>
      <c r="J25" s="37" t="n"/>
    </row>
    <row r="26" ht="15" customHeight="1" s="23">
      <c r="A26" s="43" t="n"/>
      <c r="B26" s="37" t="n"/>
      <c r="C26" s="37" t="n"/>
      <c r="D26" s="37" t="n"/>
      <c r="E26" s="37" t="n"/>
      <c r="F26" s="43" t="n"/>
      <c r="G26" s="44">
        <f>IF(A26="","",IF(F26="","Open "&amp;(TODAY()-A26)&amp;" days",F26-A26))</f>
        <v/>
      </c>
      <c r="H26" s="39" t="n"/>
      <c r="I26" s="37" t="n"/>
      <c r="J26" s="37" t="n"/>
    </row>
    <row r="27" ht="15" customHeight="1" s="23">
      <c r="A27" s="43" t="n"/>
      <c r="B27" s="37" t="n"/>
      <c r="C27" s="37" t="n"/>
      <c r="D27" s="37" t="n"/>
      <c r="E27" s="37" t="n"/>
      <c r="F27" s="43" t="n"/>
      <c r="G27" s="44">
        <f>IF(A27="","",IF(F27="","Open "&amp;(TODAY()-A27)&amp;" days",F27-A27))</f>
        <v/>
      </c>
      <c r="H27" s="39" t="n"/>
      <c r="I27" s="37" t="n"/>
      <c r="J27" s="37" t="n"/>
    </row>
    <row r="28" ht="15" customHeight="1" s="23">
      <c r="A28" s="43" t="n"/>
      <c r="B28" s="37" t="n"/>
      <c r="C28" s="37" t="n"/>
      <c r="D28" s="37" t="n"/>
      <c r="E28" s="37" t="n"/>
      <c r="F28" s="43" t="n"/>
      <c r="G28" s="44">
        <f>IF(A28="","",IF(F28="","Open "&amp;(TODAY()-A28)&amp;" days",F28-A28))</f>
        <v/>
      </c>
      <c r="H28" s="39" t="n"/>
      <c r="I28" s="37" t="n"/>
      <c r="J28" s="37" t="n"/>
    </row>
    <row r="29" ht="15" customHeight="1" s="23">
      <c r="A29" s="43" t="n"/>
      <c r="B29" s="37" t="n"/>
      <c r="C29" s="37" t="n"/>
      <c r="D29" s="37" t="n"/>
      <c r="E29" s="37" t="n"/>
      <c r="F29" s="43" t="n"/>
      <c r="G29" s="44">
        <f>IF(A29="","",IF(F29="","Open "&amp;(TODAY()-A29)&amp;" days",F29-A29))</f>
        <v/>
      </c>
      <c r="H29" s="39" t="n"/>
      <c r="I29" s="37" t="n"/>
      <c r="J29" s="37" t="n"/>
    </row>
    <row r="30" ht="15" customHeight="1" s="23">
      <c r="A30" s="43" t="n"/>
      <c r="B30" s="37" t="n"/>
      <c r="C30" s="37" t="n"/>
      <c r="D30" s="37" t="n"/>
      <c r="E30" s="37" t="n"/>
      <c r="F30" s="43" t="n"/>
      <c r="G30" s="44">
        <f>IF(A30="","",IF(F30="","Open "&amp;(TODAY()-A30)&amp;" days",F30-A30))</f>
        <v/>
      </c>
      <c r="H30" s="39" t="n"/>
      <c r="I30" s="37" t="n"/>
      <c r="J30" s="37" t="n"/>
    </row>
    <row r="31" ht="15" customHeight="1" s="23">
      <c r="A31" s="43" t="n"/>
      <c r="B31" s="37" t="n"/>
      <c r="C31" s="37" t="n"/>
      <c r="D31" s="37" t="n"/>
      <c r="E31" s="37" t="n"/>
      <c r="F31" s="43" t="n"/>
      <c r="G31" s="44">
        <f>IF(A31="","",IF(F31="","Open "&amp;(TODAY()-A31)&amp;" days",F31-A31))</f>
        <v/>
      </c>
      <c r="H31" s="39" t="n"/>
      <c r="I31" s="37" t="n"/>
      <c r="J31" s="37" t="n"/>
    </row>
    <row r="32" ht="15" customHeight="1" s="23">
      <c r="A32" s="43" t="n"/>
      <c r="B32" s="37" t="n"/>
      <c r="C32" s="37" t="n"/>
      <c r="D32" s="37" t="n"/>
      <c r="E32" s="37" t="n"/>
      <c r="F32" s="43" t="n"/>
      <c r="G32" s="44">
        <f>IF(A32="","",IF(F32="","Open "&amp;(TODAY()-A32)&amp;" days",F32-A32))</f>
        <v/>
      </c>
      <c r="H32" s="39" t="n"/>
      <c r="I32" s="37" t="n"/>
      <c r="J32" s="37" t="n"/>
    </row>
    <row r="33" ht="15" customHeight="1" s="23">
      <c r="A33" s="43" t="n"/>
      <c r="B33" s="37" t="n"/>
      <c r="C33" s="37" t="n"/>
      <c r="D33" s="37" t="n"/>
      <c r="E33" s="37" t="n"/>
      <c r="F33" s="43" t="n"/>
      <c r="G33" s="44">
        <f>IF(A33="","",IF(F33="","Open "&amp;(TODAY()-A33)&amp;" days",F33-A33))</f>
        <v/>
      </c>
      <c r="H33" s="39" t="n"/>
      <c r="I33" s="37" t="n"/>
      <c r="J33" s="37" t="n"/>
    </row>
    <row r="34" ht="15" customHeight="1" s="23">
      <c r="A34" s="43" t="n"/>
      <c r="B34" s="37" t="n"/>
      <c r="C34" s="37" t="n"/>
      <c r="D34" s="37" t="n"/>
      <c r="E34" s="37" t="n"/>
      <c r="F34" s="43" t="n"/>
      <c r="G34" s="44">
        <f>IF(A34="","",IF(F34="","Open "&amp;(TODAY()-A34)&amp;" days",F34-A34))</f>
        <v/>
      </c>
      <c r="H34" s="39" t="n"/>
      <c r="I34" s="37" t="n"/>
      <c r="J34" s="37" t="n"/>
    </row>
    <row r="35" ht="15" customHeight="1" s="23">
      <c r="A35" s="43" t="n"/>
      <c r="B35" s="37" t="n"/>
      <c r="C35" s="37" t="n"/>
      <c r="D35" s="37" t="n"/>
      <c r="E35" s="37" t="n"/>
      <c r="F35" s="43" t="n"/>
      <c r="G35" s="44">
        <f>IF(A35="","",IF(F35="","Open "&amp;(TODAY()-A35)&amp;" days",F35-A35))</f>
        <v/>
      </c>
      <c r="H35" s="39" t="n"/>
      <c r="I35" s="37" t="n"/>
      <c r="J35" s="37" t="n"/>
    </row>
    <row r="36" ht="15" customHeight="1" s="23">
      <c r="A36" s="43" t="n"/>
      <c r="B36" s="37" t="n"/>
      <c r="C36" s="37" t="n"/>
      <c r="D36" s="37" t="n"/>
      <c r="E36" s="37" t="n"/>
      <c r="F36" s="43" t="n"/>
      <c r="G36" s="44">
        <f>IF(A36="","",IF(F36="","Open "&amp;(TODAY()-A36)&amp;" days",F36-A36))</f>
        <v/>
      </c>
      <c r="H36" s="39" t="n"/>
      <c r="I36" s="37" t="n"/>
      <c r="J36" s="37" t="n"/>
    </row>
    <row r="37" ht="15" customHeight="1" s="23">
      <c r="A37" s="43" t="n"/>
      <c r="B37" s="37" t="n"/>
      <c r="C37" s="37" t="n"/>
      <c r="D37" s="37" t="n"/>
      <c r="E37" s="37" t="n"/>
      <c r="F37" s="43" t="n"/>
      <c r="G37" s="44">
        <f>IF(A37="","",IF(F37="","Open "&amp;(TODAY()-A37)&amp;" days",F37-A37))</f>
        <v/>
      </c>
      <c r="H37" s="39" t="n"/>
      <c r="I37" s="37" t="n"/>
      <c r="J37" s="37" t="n"/>
    </row>
    <row r="38" ht="15" customHeight="1" s="23">
      <c r="A38" s="43" t="n"/>
      <c r="B38" s="37" t="n"/>
      <c r="C38" s="37" t="n"/>
      <c r="D38" s="37" t="n"/>
      <c r="E38" s="37" t="n"/>
      <c r="F38" s="43" t="n"/>
      <c r="G38" s="44">
        <f>IF(A38="","",IF(F38="","Open "&amp;(TODAY()-A38)&amp;" days",F38-A38))</f>
        <v/>
      </c>
      <c r="H38" s="39" t="n"/>
      <c r="I38" s="37" t="n"/>
      <c r="J38" s="37" t="n"/>
    </row>
    <row r="39" ht="15" customHeight="1" s="23">
      <c r="A39" s="43" t="n"/>
      <c r="B39" s="37" t="n"/>
      <c r="C39" s="37" t="n"/>
      <c r="D39" s="37" t="n"/>
      <c r="E39" s="37" t="n"/>
      <c r="F39" s="43" t="n"/>
      <c r="G39" s="44">
        <f>IF(A39="","",IF(F39="","Open "&amp;(TODAY()-A39)&amp;" days",F39-A39))</f>
        <v/>
      </c>
      <c r="H39" s="39" t="n"/>
      <c r="I39" s="37" t="n"/>
      <c r="J39" s="37" t="n"/>
    </row>
    <row r="40" ht="15" customHeight="1" s="23">
      <c r="A40" s="43" t="n"/>
      <c r="B40" s="37" t="n"/>
      <c r="C40" s="37" t="n"/>
      <c r="D40" s="37" t="n"/>
      <c r="E40" s="37" t="n"/>
      <c r="F40" s="43" t="n"/>
      <c r="G40" s="44">
        <f>IF(A40="","",IF(F40="","Open "&amp;(TODAY()-A40)&amp;" days",F40-A40))</f>
        <v/>
      </c>
      <c r="H40" s="39" t="n"/>
      <c r="I40" s="37" t="n"/>
      <c r="J40" s="37" t="n"/>
    </row>
    <row r="41" ht="15" customHeight="1" s="23">
      <c r="A41" s="43" t="n"/>
      <c r="B41" s="37" t="n"/>
      <c r="C41" s="37" t="n"/>
      <c r="D41" s="37" t="n"/>
      <c r="E41" s="37" t="n"/>
      <c r="F41" s="43" t="n"/>
      <c r="G41" s="44">
        <f>IF(A41="","",IF(F41="","Open "&amp;(TODAY()-A41)&amp;" days",F41-A41))</f>
        <v/>
      </c>
      <c r="H41" s="39" t="n"/>
      <c r="I41" s="37" t="n"/>
      <c r="J41" s="37" t="n"/>
    </row>
    <row r="42" ht="15" customHeight="1" s="23">
      <c r="A42" s="43" t="n"/>
      <c r="B42" s="37" t="n"/>
      <c r="C42" s="37" t="n"/>
      <c r="D42" s="37" t="n"/>
      <c r="E42" s="37" t="n"/>
      <c r="F42" s="43" t="n"/>
      <c r="G42" s="44">
        <f>IF(A42="","",IF(F42="","Open "&amp;(TODAY()-A42)&amp;" days",F42-A42))</f>
        <v/>
      </c>
      <c r="H42" s="39" t="n"/>
      <c r="I42" s="37" t="n"/>
      <c r="J42" s="37" t="n"/>
    </row>
    <row r="43" ht="15" customHeight="1" s="23">
      <c r="A43" s="43" t="n"/>
      <c r="B43" s="37" t="n"/>
      <c r="C43" s="37" t="n"/>
      <c r="D43" s="37" t="n"/>
      <c r="E43" s="37" t="n"/>
      <c r="F43" s="43" t="n"/>
      <c r="G43" s="44">
        <f>IF(A43="","",IF(F43="","Open "&amp;(TODAY()-A43)&amp;" days",F43-A43))</f>
        <v/>
      </c>
      <c r="H43" s="39" t="n"/>
      <c r="I43" s="37" t="n"/>
      <c r="J43" s="37" t="n"/>
    </row>
    <row r="44" ht="15" customHeight="1" s="23">
      <c r="A44" s="43" t="n"/>
      <c r="B44" s="37" t="n"/>
      <c r="C44" s="37" t="n"/>
      <c r="D44" s="37" t="n"/>
      <c r="E44" s="37" t="n"/>
      <c r="F44" s="43" t="n"/>
      <c r="G44" s="44">
        <f>IF(A44="","",IF(F44="","Open "&amp;(TODAY()-A44)&amp;" days",F44-A44))</f>
        <v/>
      </c>
      <c r="H44" s="39" t="n"/>
      <c r="I44" s="37" t="n"/>
      <c r="J44" s="37" t="n"/>
    </row>
    <row r="45" ht="15" customHeight="1" s="23">
      <c r="A45" s="43" t="n"/>
      <c r="B45" s="37" t="n"/>
      <c r="C45" s="37" t="n"/>
      <c r="D45" s="37" t="n"/>
      <c r="E45" s="37" t="n"/>
      <c r="F45" s="43" t="n"/>
      <c r="G45" s="44">
        <f>IF(A45="","",IF(F45="","Open "&amp;(TODAY()-A45)&amp;" days",F45-A45))</f>
        <v/>
      </c>
      <c r="H45" s="39" t="n"/>
      <c r="I45" s="37" t="n"/>
      <c r="J45" s="37" t="n"/>
    </row>
    <row r="46" ht="15" customHeight="1" s="23">
      <c r="A46" s="43" t="n"/>
      <c r="B46" s="37" t="n"/>
      <c r="C46" s="37" t="n"/>
      <c r="D46" s="37" t="n"/>
      <c r="E46" s="37" t="n"/>
      <c r="F46" s="43" t="n"/>
      <c r="G46" s="44">
        <f>IF(A46="","",IF(F46="","Open "&amp;(TODAY()-A46)&amp;" days",F46-A46))</f>
        <v/>
      </c>
      <c r="H46" s="39" t="n"/>
      <c r="I46" s="37" t="n"/>
      <c r="J46" s="37" t="n"/>
    </row>
    <row r="47" ht="15" customHeight="1" s="23">
      <c r="A47" s="43" t="n"/>
      <c r="B47" s="37" t="n"/>
      <c r="C47" s="37" t="n"/>
      <c r="D47" s="37" t="n"/>
      <c r="E47" s="37" t="n"/>
      <c r="F47" s="43" t="n"/>
      <c r="G47" s="44">
        <f>IF(A47="","",IF(F47="","Open "&amp;(TODAY()-A47)&amp;" days",F47-A47))</f>
        <v/>
      </c>
      <c r="H47" s="39" t="n"/>
      <c r="I47" s="37" t="n"/>
      <c r="J47" s="37" t="n"/>
    </row>
    <row r="48" ht="15" customHeight="1" s="23">
      <c r="A48" s="43" t="n"/>
      <c r="B48" s="37" t="n"/>
      <c r="C48" s="37" t="n"/>
      <c r="D48" s="37" t="n"/>
      <c r="E48" s="37" t="n"/>
      <c r="F48" s="43" t="n"/>
      <c r="G48" s="44">
        <f>IF(A48="","",IF(F48="","Open "&amp;(TODAY()-A48)&amp;" days",F48-A48))</f>
        <v/>
      </c>
      <c r="H48" s="39" t="n"/>
      <c r="I48" s="37" t="n"/>
      <c r="J48" s="37" t="n"/>
    </row>
    <row r="49" ht="15" customHeight="1" s="23">
      <c r="A49" s="43" t="n"/>
      <c r="B49" s="37" t="n"/>
      <c r="C49" s="37" t="n"/>
      <c r="D49" s="37" t="n"/>
      <c r="E49" s="37" t="n"/>
      <c r="F49" s="43" t="n"/>
      <c r="G49" s="44">
        <f>IF(A49="","",IF(F49="","Open "&amp;(TODAY()-A49)&amp;" days",F49-A49))</f>
        <v/>
      </c>
      <c r="H49" s="39" t="n"/>
      <c r="I49" s="37" t="n"/>
      <c r="J49" s="37" t="n"/>
    </row>
    <row r="50" ht="15" customHeight="1" s="23">
      <c r="A50" s="43" t="n"/>
      <c r="B50" s="37" t="n"/>
      <c r="C50" s="37" t="n"/>
      <c r="D50" s="37" t="n"/>
      <c r="E50" s="37" t="n"/>
      <c r="F50" s="43" t="n"/>
      <c r="G50" s="44">
        <f>IF(A50="","",IF(F50="","Open "&amp;(TODAY()-A50)&amp;" days",F50-A50))</f>
        <v/>
      </c>
      <c r="H50" s="39" t="n"/>
      <c r="I50" s="37" t="n"/>
      <c r="J50" s="37" t="n"/>
    </row>
    <row r="51" ht="15" customHeight="1" s="23">
      <c r="A51" s="43" t="n"/>
      <c r="B51" s="37" t="n"/>
      <c r="C51" s="37" t="n"/>
      <c r="D51" s="37" t="n"/>
      <c r="E51" s="37" t="n"/>
      <c r="F51" s="43" t="n"/>
      <c r="G51" s="44">
        <f>IF(A51="","",IF(F51="","Open "&amp;(TODAY()-A51)&amp;" days",F51-A51))</f>
        <v/>
      </c>
      <c r="H51" s="39" t="n"/>
      <c r="I51" s="37" t="n"/>
      <c r="J51" s="37" t="n"/>
    </row>
    <row r="52" ht="15" customHeight="1" s="23">
      <c r="A52" s="43" t="n"/>
      <c r="B52" s="37" t="n"/>
      <c r="C52" s="37" t="n"/>
      <c r="D52" s="37" t="n"/>
      <c r="E52" s="37" t="n"/>
      <c r="F52" s="43" t="n"/>
      <c r="G52" s="44">
        <f>IF(A52="","",IF(F52="","Open "&amp;(TODAY()-A52)&amp;" days",F52-A52))</f>
        <v/>
      </c>
      <c r="H52" s="39" t="n"/>
      <c r="I52" s="37" t="n"/>
      <c r="J52" s="37" t="n"/>
    </row>
    <row r="53" ht="15" customHeight="1" s="23">
      <c r="A53" s="43" t="n"/>
      <c r="B53" s="37" t="n"/>
      <c r="C53" s="37" t="n"/>
      <c r="D53" s="37" t="n"/>
      <c r="E53" s="37" t="n"/>
      <c r="F53" s="43" t="n"/>
      <c r="G53" s="44">
        <f>IF(A53="","",IF(F53="","Open "&amp;(TODAY()-A53)&amp;" days",F53-A53))</f>
        <v/>
      </c>
      <c r="H53" s="39" t="n"/>
      <c r="I53" s="37" t="n"/>
      <c r="J53" s="37" t="n"/>
    </row>
    <row r="54" ht="15" customHeight="1" s="23">
      <c r="A54" s="43" t="n"/>
      <c r="B54" s="37" t="n"/>
      <c r="C54" s="37" t="n"/>
      <c r="D54" s="37" t="n"/>
      <c r="E54" s="37" t="n"/>
      <c r="F54" s="43" t="n"/>
      <c r="G54" s="44">
        <f>IF(A54="","",IF(F54="","Open "&amp;(TODAY()-A54)&amp;" days",F54-A54))</f>
        <v/>
      </c>
      <c r="H54" s="39" t="n"/>
      <c r="I54" s="37" t="n"/>
      <c r="J54" s="37" t="n"/>
    </row>
    <row r="55" ht="15" customHeight="1" s="23">
      <c r="A55" s="43" t="n"/>
      <c r="B55" s="37" t="n"/>
      <c r="C55" s="37" t="n"/>
      <c r="D55" s="37" t="n"/>
      <c r="E55" s="37" t="n"/>
      <c r="F55" s="43" t="n"/>
      <c r="G55" s="44">
        <f>IF(A55="","",IF(F55="","Open "&amp;(TODAY()-A55)&amp;" days",F55-A55))</f>
        <v/>
      </c>
      <c r="H55" s="39" t="n"/>
      <c r="I55" s="37" t="n"/>
      <c r="J55" s="37" t="n"/>
    </row>
    <row r="56" ht="15" customHeight="1" s="23">
      <c r="A56" s="43" t="n"/>
      <c r="B56" s="37" t="n"/>
      <c r="C56" s="37" t="n"/>
      <c r="D56" s="37" t="n"/>
      <c r="E56" s="37" t="n"/>
      <c r="F56" s="43" t="n"/>
      <c r="G56" s="44">
        <f>IF(A56="","",IF(F56="","Open "&amp;(TODAY()-A56)&amp;" days",F56-A56))</f>
        <v/>
      </c>
      <c r="H56" s="39" t="n"/>
      <c r="I56" s="37" t="n"/>
      <c r="J56" s="37" t="n"/>
    </row>
    <row r="57" ht="15" customHeight="1" s="23">
      <c r="A57" s="43" t="n"/>
      <c r="B57" s="37" t="n"/>
      <c r="C57" s="37" t="n"/>
      <c r="D57" s="37" t="n"/>
      <c r="E57" s="37" t="n"/>
      <c r="F57" s="43" t="n"/>
      <c r="G57" s="44">
        <f>IF(A57="","",IF(F57="","Open "&amp;(TODAY()-A57)&amp;" days",F57-A57))</f>
        <v/>
      </c>
      <c r="H57" s="39" t="n"/>
      <c r="I57" s="37" t="n"/>
      <c r="J57" s="37" t="n"/>
    </row>
    <row r="58" ht="15" customHeight="1" s="23">
      <c r="A58" s="43" t="n"/>
      <c r="B58" s="37" t="n"/>
      <c r="C58" s="37" t="n"/>
      <c r="D58" s="37" t="n"/>
      <c r="E58" s="37" t="n"/>
      <c r="F58" s="43" t="n"/>
      <c r="G58" s="44">
        <f>IF(A58="","",IF(F58="","Open "&amp;(TODAY()-A58)&amp;" days",F58-A58))</f>
        <v/>
      </c>
      <c r="H58" s="39" t="n"/>
      <c r="I58" s="37" t="n"/>
      <c r="J58" s="37" t="n"/>
    </row>
    <row r="59" ht="15" customHeight="1" s="23">
      <c r="A59" s="43" t="n"/>
      <c r="B59" s="37" t="n"/>
      <c r="C59" s="37" t="n"/>
      <c r="D59" s="37" t="n"/>
      <c r="E59" s="37" t="n"/>
      <c r="F59" s="43" t="n"/>
      <c r="G59" s="44">
        <f>IF(A59="","",IF(F59="","Open "&amp;(TODAY()-A59)&amp;" days",F59-A59))</f>
        <v/>
      </c>
      <c r="H59" s="39" t="n"/>
      <c r="I59" s="37" t="n"/>
      <c r="J59" s="37" t="n"/>
    </row>
    <row r="60" ht="15" customHeight="1" s="23">
      <c r="A60" s="43" t="n"/>
      <c r="B60" s="37" t="n"/>
      <c r="C60" s="37" t="n"/>
      <c r="D60" s="37" t="n"/>
      <c r="E60" s="37" t="n"/>
      <c r="F60" s="43" t="n"/>
      <c r="G60" s="44">
        <f>IF(A60="","",IF(F60="","Open "&amp;(TODAY()-A60)&amp;" days",F60-A60))</f>
        <v/>
      </c>
      <c r="H60" s="39" t="n"/>
      <c r="I60" s="37" t="n"/>
      <c r="J60" s="37" t="n"/>
    </row>
    <row r="61" ht="15" customHeight="1" s="23">
      <c r="A61" s="43" t="n"/>
      <c r="B61" s="37" t="n"/>
      <c r="C61" s="37" t="n"/>
      <c r="D61" s="37" t="n"/>
      <c r="E61" s="37" t="n"/>
      <c r="F61" s="43" t="n"/>
      <c r="G61" s="44">
        <f>IF(A61="","",IF(F61="","Open "&amp;(TODAY()-A61)&amp;" days",F61-A61))</f>
        <v/>
      </c>
      <c r="H61" s="39" t="n"/>
      <c r="I61" s="37" t="n"/>
      <c r="J61" s="37" t="n"/>
    </row>
    <row r="62" ht="15" customHeight="1" s="23">
      <c r="A62" s="43" t="n"/>
      <c r="B62" s="37" t="n"/>
      <c r="C62" s="37" t="n"/>
      <c r="D62" s="37" t="n"/>
      <c r="E62" s="37" t="n"/>
      <c r="F62" s="43" t="n"/>
      <c r="G62" s="44">
        <f>IF(A62="","",IF(F62="","Open "&amp;(TODAY()-A62)&amp;" days",F62-A62))</f>
        <v/>
      </c>
      <c r="H62" s="39" t="n"/>
      <c r="I62" s="37" t="n"/>
      <c r="J62" s="37" t="n"/>
    </row>
    <row r="63" ht="15" customHeight="1" s="23">
      <c r="A63" s="43" t="n"/>
      <c r="B63" s="37" t="n"/>
      <c r="C63" s="37" t="n"/>
      <c r="D63" s="37" t="n"/>
      <c r="E63" s="37" t="n"/>
      <c r="F63" s="43" t="n"/>
      <c r="G63" s="44">
        <f>IF(A63="","",IF(F63="","Open "&amp;(TODAY()-A63)&amp;" days",F63-A63))</f>
        <v/>
      </c>
      <c r="H63" s="39" t="n"/>
      <c r="I63" s="37" t="n"/>
      <c r="J63" s="37" t="n"/>
    </row>
    <row r="64" ht="15" customHeight="1" s="23">
      <c r="A64" s="43" t="n"/>
      <c r="B64" s="37" t="n"/>
      <c r="C64" s="37" t="n"/>
      <c r="D64" s="37" t="n"/>
      <c r="E64" s="37" t="n"/>
      <c r="F64" s="43" t="n"/>
      <c r="G64" s="44">
        <f>IF(A64="","",IF(F64="","Open "&amp;(TODAY()-A64)&amp;" days",F64-A64))</f>
        <v/>
      </c>
      <c r="H64" s="39" t="n"/>
      <c r="I64" s="37" t="n"/>
      <c r="J64" s="37" t="n"/>
    </row>
    <row r="65" ht="15" customHeight="1" s="23">
      <c r="A65" s="43" t="n"/>
      <c r="B65" s="37" t="n"/>
      <c r="C65" s="37" t="n"/>
      <c r="D65" s="37" t="n"/>
      <c r="E65" s="37" t="n"/>
      <c r="F65" s="43" t="n"/>
      <c r="G65" s="44">
        <f>IF(A65="","",IF(F65="","Open "&amp;(TODAY()-A65)&amp;" days",F65-A65))</f>
        <v/>
      </c>
      <c r="H65" s="39" t="n"/>
      <c r="I65" s="37" t="n"/>
      <c r="J65" s="37" t="n"/>
    </row>
    <row r="66" ht="15" customHeight="1" s="23">
      <c r="A66" s="43" t="n"/>
      <c r="B66" s="37" t="n"/>
      <c r="C66" s="37" t="n"/>
      <c r="D66" s="37" t="n"/>
      <c r="E66" s="37" t="n"/>
      <c r="F66" s="43" t="n"/>
      <c r="G66" s="44">
        <f>IF(A66="","",IF(F66="","Open "&amp;(TODAY()-A66)&amp;" days",F66-A66))</f>
        <v/>
      </c>
      <c r="H66" s="39" t="n"/>
      <c r="I66" s="37" t="n"/>
      <c r="J66" s="37" t="n"/>
    </row>
    <row r="67" ht="15" customHeight="1" s="23">
      <c r="A67" s="43" t="n"/>
      <c r="B67" s="37" t="n"/>
      <c r="C67" s="37" t="n"/>
      <c r="D67" s="37" t="n"/>
      <c r="E67" s="37" t="n"/>
      <c r="F67" s="43" t="n"/>
      <c r="G67" s="44">
        <f>IF(A67="","",IF(F67="","Open "&amp;(TODAY()-A67)&amp;" days",F67-A67))</f>
        <v/>
      </c>
      <c r="H67" s="39" t="n"/>
      <c r="I67" s="37" t="n"/>
      <c r="J67" s="37" t="n"/>
    </row>
    <row r="68" ht="15" customHeight="1" s="23">
      <c r="A68" s="43" t="n"/>
      <c r="B68" s="37" t="n"/>
      <c r="C68" s="37" t="n"/>
      <c r="D68" s="37" t="n"/>
      <c r="E68" s="37" t="n"/>
      <c r="F68" s="43" t="n"/>
      <c r="G68" s="44">
        <f>IF(A68="","",IF(F68="","Open "&amp;(TODAY()-A68)&amp;" days",F68-A68))</f>
        <v/>
      </c>
      <c r="H68" s="39" t="n"/>
      <c r="I68" s="37" t="n"/>
      <c r="J68" s="37" t="n"/>
    </row>
    <row r="69" ht="15" customHeight="1" s="23">
      <c r="A69" s="43" t="n"/>
      <c r="B69" s="37" t="n"/>
      <c r="C69" s="37" t="n"/>
      <c r="D69" s="37" t="n"/>
      <c r="E69" s="37" t="n"/>
      <c r="F69" s="43" t="n"/>
      <c r="G69" s="44">
        <f>IF(A69="","",IF(F69="","Open "&amp;(TODAY()-A69)&amp;" days",F69-A69))</f>
        <v/>
      </c>
      <c r="H69" s="39" t="n"/>
      <c r="I69" s="37" t="n"/>
      <c r="J69" s="37" t="n"/>
    </row>
    <row r="70" ht="15" customHeight="1" s="23">
      <c r="A70" s="43" t="n"/>
      <c r="B70" s="37" t="n"/>
      <c r="C70" s="37" t="n"/>
      <c r="D70" s="37" t="n"/>
      <c r="E70" s="37" t="n"/>
      <c r="F70" s="43" t="n"/>
      <c r="G70" s="44">
        <f>IF(A70="","",IF(F70="","Open "&amp;(TODAY()-A70)&amp;" days",F70-A70))</f>
        <v/>
      </c>
      <c r="H70" s="39" t="n"/>
      <c r="I70" s="37" t="n"/>
      <c r="J70" s="37" t="n"/>
    </row>
    <row r="71" ht="15" customHeight="1" s="23">
      <c r="A71" s="43" t="n"/>
      <c r="B71" s="37" t="n"/>
      <c r="C71" s="37" t="n"/>
      <c r="D71" s="37" t="n"/>
      <c r="E71" s="37" t="n"/>
      <c r="F71" s="43" t="n"/>
      <c r="G71" s="44">
        <f>IF(A71="","",IF(F71="","Open "&amp;(TODAY()-A71)&amp;" days",F71-A71))</f>
        <v/>
      </c>
      <c r="H71" s="39" t="n"/>
      <c r="I71" s="37" t="n"/>
      <c r="J71" s="37" t="n"/>
    </row>
    <row r="72" ht="15" customHeight="1" s="23">
      <c r="A72" s="43" t="n"/>
      <c r="B72" s="37" t="n"/>
      <c r="C72" s="37" t="n"/>
      <c r="D72" s="37" t="n"/>
      <c r="E72" s="37" t="n"/>
      <c r="F72" s="43" t="n"/>
      <c r="G72" s="44">
        <f>IF(A72="","",IF(F72="","Open "&amp;(TODAY()-A72)&amp;" days",F72-A72))</f>
        <v/>
      </c>
      <c r="H72" s="39" t="n"/>
      <c r="I72" s="37" t="n"/>
      <c r="J72" s="37" t="n"/>
    </row>
    <row r="73" ht="15" customHeight="1" s="23">
      <c r="A73" s="43" t="n"/>
      <c r="B73" s="37" t="n"/>
      <c r="C73" s="37" t="n"/>
      <c r="D73" s="37" t="n"/>
      <c r="E73" s="37" t="n"/>
      <c r="F73" s="43" t="n"/>
      <c r="G73" s="44">
        <f>IF(A73="","",IF(F73="","Open "&amp;(TODAY()-A73)&amp;" days",F73-A73))</f>
        <v/>
      </c>
      <c r="H73" s="39" t="n"/>
      <c r="I73" s="37" t="n"/>
      <c r="J73" s="37" t="n"/>
    </row>
    <row r="74" ht="15" customHeight="1" s="23">
      <c r="A74" s="43" t="n"/>
      <c r="B74" s="37" t="n"/>
      <c r="C74" s="37" t="n"/>
      <c r="D74" s="37" t="n"/>
      <c r="E74" s="37" t="n"/>
      <c r="F74" s="43" t="n"/>
      <c r="G74" s="44">
        <f>IF(A74="","",IF(F74="","Open "&amp;(TODAY()-A74)&amp;" days",F74-A74))</f>
        <v/>
      </c>
      <c r="H74" s="39" t="n"/>
      <c r="I74" s="37" t="n"/>
      <c r="J74" s="37" t="n"/>
    </row>
    <row r="75" ht="15" customHeight="1" s="23">
      <c r="A75" s="43" t="n"/>
      <c r="B75" s="37" t="n"/>
      <c r="C75" s="37" t="n"/>
      <c r="D75" s="37" t="n"/>
      <c r="E75" s="37" t="n"/>
      <c r="F75" s="43" t="n"/>
      <c r="G75" s="44">
        <f>IF(A75="","",IF(F75="","Open "&amp;(TODAY()-A75)&amp;" days",F75-A75))</f>
        <v/>
      </c>
      <c r="H75" s="39" t="n"/>
      <c r="I75" s="37" t="n"/>
      <c r="J75" s="37" t="n"/>
    </row>
    <row r="76" ht="15" customHeight="1" s="23">
      <c r="A76" s="43" t="n"/>
      <c r="B76" s="37" t="n"/>
      <c r="C76" s="37" t="n"/>
      <c r="D76" s="37" t="n"/>
      <c r="E76" s="37" t="n"/>
      <c r="F76" s="43" t="n"/>
      <c r="G76" s="44">
        <f>IF(A76="","",IF(F76="","Open "&amp;(TODAY()-A76)&amp;" days",F76-A76))</f>
        <v/>
      </c>
      <c r="H76" s="39" t="n"/>
      <c r="I76" s="37" t="n"/>
      <c r="J76" s="37" t="n"/>
    </row>
    <row r="77" ht="15" customHeight="1" s="23">
      <c r="A77" s="43" t="n"/>
      <c r="B77" s="37" t="n"/>
      <c r="C77" s="37" t="n"/>
      <c r="D77" s="37" t="n"/>
      <c r="E77" s="37" t="n"/>
      <c r="F77" s="43" t="n"/>
      <c r="G77" s="44">
        <f>IF(A77="","",IF(F77="","Open "&amp;(TODAY()-A77)&amp;" days",F77-A77))</f>
        <v/>
      </c>
      <c r="H77" s="39" t="n"/>
      <c r="I77" s="37" t="n"/>
      <c r="J77" s="37" t="n"/>
    </row>
    <row r="78" ht="15" customHeight="1" s="23">
      <c r="A78" s="43" t="n"/>
      <c r="B78" s="37" t="n"/>
      <c r="C78" s="37" t="n"/>
      <c r="D78" s="37" t="n"/>
      <c r="E78" s="37" t="n"/>
      <c r="F78" s="43" t="n"/>
      <c r="G78" s="44">
        <f>IF(A78="","",IF(F78="","Open "&amp;(TODAY()-A78)&amp;" days",F78-A78))</f>
        <v/>
      </c>
      <c r="H78" s="39" t="n"/>
      <c r="I78" s="37" t="n"/>
      <c r="J78" s="37" t="n"/>
    </row>
    <row r="79" ht="15" customHeight="1" s="23">
      <c r="A79" s="43" t="n"/>
      <c r="B79" s="37" t="n"/>
      <c r="C79" s="37" t="n"/>
      <c r="D79" s="37" t="n"/>
      <c r="E79" s="37" t="n"/>
      <c r="F79" s="43" t="n"/>
      <c r="G79" s="44">
        <f>IF(A79="","",IF(F79="","Open "&amp;(TODAY()-A79)&amp;" days",F79-A79))</f>
        <v/>
      </c>
      <c r="H79" s="39" t="n"/>
      <c r="I79" s="37" t="n"/>
      <c r="J79" s="37" t="n"/>
    </row>
    <row r="80" ht="15" customHeight="1" s="23">
      <c r="A80" s="43" t="n"/>
      <c r="B80" s="37" t="n"/>
      <c r="C80" s="37" t="n"/>
      <c r="D80" s="37" t="n"/>
      <c r="E80" s="37" t="n"/>
      <c r="F80" s="43" t="n"/>
      <c r="G80" s="44">
        <f>IF(A80="","",IF(F80="","Open "&amp;(TODAY()-A80)&amp;" days",F80-A80))</f>
        <v/>
      </c>
      <c r="H80" s="39" t="n"/>
      <c r="I80" s="37" t="n"/>
      <c r="J80" s="37" t="n"/>
    </row>
    <row r="81" ht="15" customHeight="1" s="23">
      <c r="A81" s="43" t="n"/>
      <c r="B81" s="37" t="n"/>
      <c r="C81" s="37" t="n"/>
      <c r="D81" s="37" t="n"/>
      <c r="E81" s="37" t="n"/>
      <c r="F81" s="43" t="n"/>
      <c r="G81" s="44">
        <f>IF(A81="","",IF(F81="","Open "&amp;(TODAY()-A81)&amp;" days",F81-A81))</f>
        <v/>
      </c>
      <c r="H81" s="39" t="n"/>
      <c r="I81" s="37" t="n"/>
      <c r="J81" s="37" t="n"/>
    </row>
    <row r="82" ht="15" customHeight="1" s="23">
      <c r="A82" s="43" t="n"/>
      <c r="B82" s="37" t="n"/>
      <c r="C82" s="37" t="n"/>
      <c r="D82" s="37" t="n"/>
      <c r="E82" s="37" t="n"/>
      <c r="F82" s="43" t="n"/>
      <c r="G82" s="44">
        <f>IF(A82="","",IF(F82="","Open "&amp;(TODAY()-A82)&amp;" days",F82-A82))</f>
        <v/>
      </c>
      <c r="H82" s="39" t="n"/>
      <c r="I82" s="37" t="n"/>
      <c r="J82" s="37" t="n"/>
    </row>
    <row r="83" ht="15" customHeight="1" s="23">
      <c r="A83" s="43" t="n"/>
      <c r="B83" s="37" t="n"/>
      <c r="C83" s="37" t="n"/>
      <c r="D83" s="37" t="n"/>
      <c r="E83" s="37" t="n"/>
      <c r="F83" s="43" t="n"/>
      <c r="G83" s="44">
        <f>IF(A83="","",IF(F83="","Open "&amp;(TODAY()-A83)&amp;" days",F83-A83))</f>
        <v/>
      </c>
      <c r="H83" s="39" t="n"/>
      <c r="I83" s="37" t="n"/>
      <c r="J83" s="37" t="n"/>
    </row>
    <row r="84" ht="15" customHeight="1" s="23">
      <c r="A84" s="43" t="n"/>
      <c r="B84" s="37" t="n"/>
      <c r="C84" s="37" t="n"/>
      <c r="D84" s="37" t="n"/>
      <c r="E84" s="37" t="n"/>
      <c r="F84" s="43" t="n"/>
      <c r="G84" s="44">
        <f>IF(A84="","",IF(F84="","Open "&amp;(TODAY()-A84)&amp;" days",F84-A84))</f>
        <v/>
      </c>
      <c r="H84" s="39" t="n"/>
      <c r="I84" s="37" t="n"/>
      <c r="J84" s="37" t="n"/>
    </row>
    <row r="85" ht="15" customHeight="1" s="23">
      <c r="A85" s="43" t="n"/>
      <c r="B85" s="37" t="n"/>
      <c r="C85" s="37" t="n"/>
      <c r="D85" s="37" t="n"/>
      <c r="E85" s="37" t="n"/>
      <c r="F85" s="43" t="n"/>
      <c r="G85" s="44">
        <f>IF(A85="","",IF(F85="","Open "&amp;(TODAY()-A85)&amp;" days",F85-A85))</f>
        <v/>
      </c>
      <c r="H85" s="39" t="n"/>
      <c r="I85" s="37" t="n"/>
      <c r="J85" s="37" t="n"/>
    </row>
    <row r="86" ht="15" customHeight="1" s="23">
      <c r="A86" s="43" t="n"/>
      <c r="B86" s="37" t="n"/>
      <c r="C86" s="37" t="n"/>
      <c r="D86" s="37" t="n"/>
      <c r="E86" s="37" t="n"/>
      <c r="F86" s="43" t="n"/>
      <c r="G86" s="44">
        <f>IF(A86="","",IF(F86="","Open "&amp;(TODAY()-A86)&amp;" days",F86-A86))</f>
        <v/>
      </c>
      <c r="H86" s="39" t="n"/>
      <c r="I86" s="37" t="n"/>
      <c r="J86" s="37" t="n"/>
    </row>
    <row r="87" ht="15" customHeight="1" s="23">
      <c r="A87" s="43" t="n"/>
      <c r="B87" s="37" t="n"/>
      <c r="C87" s="37" t="n"/>
      <c r="D87" s="37" t="n"/>
      <c r="E87" s="37" t="n"/>
      <c r="F87" s="43" t="n"/>
      <c r="G87" s="44">
        <f>IF(A87="","",IF(F87="","Open "&amp;(TODAY()-A87)&amp;" days",F87-A87))</f>
        <v/>
      </c>
      <c r="H87" s="39" t="n"/>
      <c r="I87" s="37" t="n"/>
      <c r="J87" s="37" t="n"/>
    </row>
    <row r="88" ht="15" customHeight="1" s="23">
      <c r="A88" s="43" t="n"/>
      <c r="B88" s="37" t="n"/>
      <c r="C88" s="37" t="n"/>
      <c r="D88" s="37" t="n"/>
      <c r="E88" s="37" t="n"/>
      <c r="F88" s="43" t="n"/>
      <c r="G88" s="44">
        <f>IF(A88="","",IF(F88="","Open "&amp;(TODAY()-A88)&amp;" days",F88-A88))</f>
        <v/>
      </c>
      <c r="H88" s="39" t="n"/>
      <c r="I88" s="37" t="n"/>
      <c r="J88" s="37" t="n"/>
    </row>
    <row r="89" ht="15" customHeight="1" s="23">
      <c r="A89" s="43" t="n"/>
      <c r="B89" s="37" t="n"/>
      <c r="C89" s="37" t="n"/>
      <c r="D89" s="37" t="n"/>
      <c r="E89" s="37" t="n"/>
      <c r="F89" s="43" t="n"/>
      <c r="G89" s="44">
        <f>IF(A89="","",IF(F89="","Open "&amp;(TODAY()-A89)&amp;" days",F89-A89))</f>
        <v/>
      </c>
      <c r="H89" s="39" t="n"/>
      <c r="I89" s="37" t="n"/>
      <c r="J89" s="37" t="n"/>
    </row>
    <row r="90" ht="15" customHeight="1" s="23">
      <c r="A90" s="43" t="n"/>
      <c r="B90" s="37" t="n"/>
      <c r="C90" s="37" t="n"/>
      <c r="D90" s="37" t="n"/>
      <c r="E90" s="37" t="n"/>
      <c r="F90" s="43" t="n"/>
      <c r="G90" s="44">
        <f>IF(A90="","",IF(F90="","Open "&amp;(TODAY()-A90)&amp;" days",F90-A90))</f>
        <v/>
      </c>
      <c r="H90" s="39" t="n"/>
      <c r="I90" s="37" t="n"/>
      <c r="J90" s="37" t="n"/>
    </row>
    <row r="91" ht="15" customHeight="1" s="23">
      <c r="A91" s="43" t="n"/>
      <c r="B91" s="37" t="n"/>
      <c r="C91" s="37" t="n"/>
      <c r="D91" s="37" t="n"/>
      <c r="E91" s="37" t="n"/>
      <c r="F91" s="43" t="n"/>
      <c r="G91" s="44">
        <f>IF(A91="","",IF(F91="","Open "&amp;(TODAY()-A91)&amp;" days",F91-A91))</f>
        <v/>
      </c>
      <c r="H91" s="39" t="n"/>
      <c r="I91" s="37" t="n"/>
      <c r="J91" s="37" t="n"/>
    </row>
    <row r="92" ht="15" customHeight="1" s="23">
      <c r="A92" s="43" t="n"/>
      <c r="B92" s="37" t="n"/>
      <c r="C92" s="37" t="n"/>
      <c r="D92" s="37" t="n"/>
      <c r="E92" s="37" t="n"/>
      <c r="F92" s="43" t="n"/>
      <c r="G92" s="44">
        <f>IF(A92="","",IF(F92="","Open "&amp;(TODAY()-A92)&amp;" days",F92-A92))</f>
        <v/>
      </c>
      <c r="H92" s="39" t="n"/>
      <c r="I92" s="37" t="n"/>
      <c r="J92" s="37" t="n"/>
    </row>
    <row r="93" ht="15" customHeight="1" s="23">
      <c r="A93" s="43" t="n"/>
      <c r="B93" s="37" t="n"/>
      <c r="C93" s="37" t="n"/>
      <c r="D93" s="37" t="n"/>
      <c r="E93" s="37" t="n"/>
      <c r="F93" s="43" t="n"/>
      <c r="G93" s="44">
        <f>IF(A93="","",IF(F93="","Open "&amp;(TODAY()-A93)&amp;" days",F93-A93))</f>
        <v/>
      </c>
      <c r="H93" s="39" t="n"/>
      <c r="I93" s="37" t="n"/>
      <c r="J93" s="37" t="n"/>
    </row>
    <row r="94" ht="15" customHeight="1" s="23">
      <c r="A94" s="43" t="n"/>
      <c r="B94" s="37" t="n"/>
      <c r="C94" s="37" t="n"/>
      <c r="D94" s="37" t="n"/>
      <c r="E94" s="37" t="n"/>
      <c r="F94" s="43" t="n"/>
      <c r="G94" s="44">
        <f>IF(A94="","",IF(F94="","Open "&amp;(TODAY()-A94)&amp;" days",F94-A94))</f>
        <v/>
      </c>
      <c r="H94" s="39" t="n"/>
      <c r="I94" s="37" t="n"/>
      <c r="J94" s="37" t="n"/>
    </row>
    <row r="95" ht="15" customHeight="1" s="23">
      <c r="A95" s="43" t="n"/>
      <c r="B95" s="37" t="n"/>
      <c r="C95" s="37" t="n"/>
      <c r="D95" s="37" t="n"/>
      <c r="E95" s="37" t="n"/>
      <c r="F95" s="43" t="n"/>
      <c r="G95" s="44">
        <f>IF(A95="","",IF(F95="","Open "&amp;(TODAY()-A95)&amp;" days",F95-A95))</f>
        <v/>
      </c>
      <c r="H95" s="39" t="n"/>
      <c r="I95" s="37" t="n"/>
      <c r="J95" s="37" t="n"/>
    </row>
    <row r="96" ht="15" customHeight="1" s="23">
      <c r="A96" s="43" t="n"/>
      <c r="B96" s="37" t="n"/>
      <c r="C96" s="37" t="n"/>
      <c r="D96" s="37" t="n"/>
      <c r="E96" s="37" t="n"/>
      <c r="F96" s="43" t="n"/>
      <c r="G96" s="44">
        <f>IF(A96="","",IF(F96="","Open "&amp;(TODAY()-A96)&amp;" days",F96-A96))</f>
        <v/>
      </c>
      <c r="H96" s="39" t="n"/>
      <c r="I96" s="37" t="n"/>
      <c r="J96" s="37" t="n"/>
    </row>
    <row r="97" ht="15" customHeight="1" s="23">
      <c r="A97" s="43" t="n"/>
      <c r="B97" s="37" t="n"/>
      <c r="C97" s="37" t="n"/>
      <c r="D97" s="37" t="n"/>
      <c r="E97" s="37" t="n"/>
      <c r="F97" s="43" t="n"/>
      <c r="G97" s="44">
        <f>IF(A97="","",IF(F97="","Open "&amp;(TODAY()-A97)&amp;" days",F97-A97))</f>
        <v/>
      </c>
      <c r="H97" s="39" t="n"/>
      <c r="I97" s="37" t="n"/>
      <c r="J97" s="37" t="n"/>
    </row>
    <row r="98" ht="15" customHeight="1" s="23">
      <c r="A98" s="43" t="n"/>
      <c r="B98" s="37" t="n"/>
      <c r="C98" s="37" t="n"/>
      <c r="D98" s="37" t="n"/>
      <c r="E98" s="37" t="n"/>
      <c r="F98" s="43" t="n"/>
      <c r="G98" s="44">
        <f>IF(A98="","",IF(F98="","Open "&amp;(TODAY()-A98)&amp;" days",F98-A98))</f>
        <v/>
      </c>
      <c r="H98" s="39" t="n"/>
      <c r="I98" s="37" t="n"/>
      <c r="J98" s="37" t="n"/>
    </row>
    <row r="99" ht="15" customHeight="1" s="23">
      <c r="A99" s="43" t="n"/>
      <c r="B99" s="37" t="n"/>
      <c r="C99" s="37" t="n"/>
      <c r="D99" s="37" t="n"/>
      <c r="E99" s="37" t="n"/>
      <c r="F99" s="43" t="n"/>
      <c r="G99" s="44">
        <f>IF(A99="","",IF(F99="","Open "&amp;(TODAY()-A99)&amp;" days",F99-A99))</f>
        <v/>
      </c>
      <c r="H99" s="39" t="n"/>
      <c r="I99" s="37" t="n"/>
      <c r="J99" s="37" t="n"/>
    </row>
    <row r="100" ht="15" customHeight="1" s="23">
      <c r="A100" s="43" t="n"/>
      <c r="B100" s="37" t="n"/>
      <c r="C100" s="37" t="n"/>
      <c r="D100" s="37" t="n"/>
      <c r="E100" s="37" t="n"/>
      <c r="F100" s="43" t="n"/>
      <c r="G100" s="44">
        <f>IF(A100="","",IF(F100="","Open "&amp;(TODAY()-A100)&amp;" days",F100-A100))</f>
        <v/>
      </c>
      <c r="H100" s="39" t="n"/>
      <c r="I100" s="37" t="n"/>
      <c r="J100" s="37" t="n"/>
    </row>
    <row r="101" ht="15" customHeight="1" s="23">
      <c r="A101" s="43" t="n"/>
      <c r="B101" s="37" t="n"/>
      <c r="C101" s="37" t="n"/>
      <c r="D101" s="37" t="n"/>
      <c r="E101" s="37" t="n"/>
      <c r="F101" s="43" t="n"/>
      <c r="G101" s="44">
        <f>IF(A101="","",IF(F101="","Open "&amp;(TODAY()-A101)&amp;" days",F101-A101))</f>
        <v/>
      </c>
      <c r="H101" s="39" t="n"/>
      <c r="I101" s="37" t="n"/>
      <c r="J101" s="37" t="n"/>
    </row>
    <row r="102" ht="15" customHeight="1" s="23">
      <c r="A102" s="43" t="n"/>
      <c r="B102" s="37" t="n"/>
      <c r="C102" s="37" t="n"/>
      <c r="D102" s="37" t="n"/>
      <c r="E102" s="37" t="n"/>
      <c r="F102" s="43" t="n"/>
      <c r="G102" s="44">
        <f>IF(A102="","",IF(F102="","Open "&amp;(TODAY()-A102)&amp;" days",F102-A102))</f>
        <v/>
      </c>
      <c r="H102" s="39" t="n"/>
      <c r="I102" s="37" t="n"/>
      <c r="J102" s="37" t="n"/>
    </row>
    <row r="103" ht="15" customHeight="1" s="23">
      <c r="A103" s="43" t="n"/>
      <c r="B103" s="37" t="n"/>
      <c r="C103" s="37" t="n"/>
      <c r="D103" s="37" t="n"/>
      <c r="E103" s="37" t="n"/>
      <c r="F103" s="43" t="n"/>
      <c r="G103" s="44">
        <f>IF(A103="","",IF(F103="","Open "&amp;(TODAY()-A103)&amp;" days",F103-A103))</f>
        <v/>
      </c>
      <c r="H103" s="39" t="n"/>
      <c r="I103" s="37" t="n"/>
      <c r="J103" s="37" t="n"/>
    </row>
    <row r="104" ht="15" customHeight="1" s="23">
      <c r="A104" s="43" t="n"/>
      <c r="B104" s="37" t="n"/>
      <c r="C104" s="37" t="n"/>
      <c r="D104" s="37" t="n"/>
      <c r="E104" s="37" t="n"/>
      <c r="F104" s="43" t="n"/>
      <c r="G104" s="44">
        <f>IF(A104="","",IF(F104="","Open "&amp;(TODAY()-A104)&amp;" days",F104-A104))</f>
        <v/>
      </c>
      <c r="H104" s="39" t="n"/>
      <c r="I104" s="37" t="n"/>
      <c r="J104" s="37" t="n"/>
    </row>
    <row r="105" ht="15" customHeight="1" s="23">
      <c r="A105" s="43" t="n"/>
      <c r="B105" s="37" t="n"/>
      <c r="C105" s="37" t="n"/>
      <c r="D105" s="37" t="n"/>
      <c r="E105" s="37" t="n"/>
      <c r="F105" s="43" t="n"/>
      <c r="G105" s="44">
        <f>IF(A105="","",IF(F105="","Open "&amp;(TODAY()-A105)&amp;" days",F105-A105))</f>
        <v/>
      </c>
      <c r="H105" s="39" t="n"/>
      <c r="I105" s="37" t="n"/>
      <c r="J105" s="37" t="n"/>
    </row>
    <row r="106" ht="15" customHeight="1" s="23">
      <c r="A106" s="43" t="n"/>
      <c r="B106" s="37" t="n"/>
      <c r="C106" s="37" t="n"/>
      <c r="D106" s="37" t="n"/>
      <c r="E106" s="37" t="n"/>
      <c r="F106" s="43" t="n"/>
      <c r="G106" s="44">
        <f>IF(A106="","",IF(F106="","Open "&amp;(TODAY()-A106)&amp;" days",F106-A106))</f>
        <v/>
      </c>
      <c r="H106" s="39" t="n"/>
      <c r="I106" s="37" t="n"/>
      <c r="J106" s="37" t="n"/>
    </row>
    <row r="107" ht="15" customHeight="1" s="23">
      <c r="A107" s="43" t="n"/>
      <c r="B107" s="37" t="n"/>
      <c r="C107" s="37" t="n"/>
      <c r="D107" s="37" t="n"/>
      <c r="E107" s="37" t="n"/>
      <c r="F107" s="43" t="n"/>
      <c r="G107" s="44">
        <f>IF(A107="","",IF(F107="","Open "&amp;(TODAY()-A107)&amp;" days",F107-A107))</f>
        <v/>
      </c>
      <c r="H107" s="39" t="n"/>
      <c r="I107" s="37" t="n"/>
      <c r="J107" s="37" t="n"/>
    </row>
    <row r="108" ht="15" customHeight="1" s="23">
      <c r="A108" s="43" t="n"/>
      <c r="B108" s="37" t="n"/>
      <c r="C108" s="37" t="n"/>
      <c r="D108" s="37" t="n"/>
      <c r="E108" s="37" t="n"/>
      <c r="F108" s="43" t="n"/>
      <c r="G108" s="44">
        <f>IF(A108="","",IF(F108="","Open "&amp;(TODAY()-A108)&amp;" days",F108-A108))</f>
        <v/>
      </c>
      <c r="H108" s="39" t="n"/>
      <c r="I108" s="37" t="n"/>
      <c r="J108" s="37" t="n"/>
    </row>
    <row r="109" ht="15" customHeight="1" s="23">
      <c r="A109" s="43" t="n"/>
      <c r="B109" s="37" t="n"/>
      <c r="C109" s="37" t="n"/>
      <c r="D109" s="37" t="n"/>
      <c r="E109" s="37" t="n"/>
      <c r="F109" s="43" t="n"/>
      <c r="G109" s="44">
        <f>IF(A109="","",IF(F109="","Open "&amp;(TODAY()-A109)&amp;" days",F109-A109))</f>
        <v/>
      </c>
      <c r="H109" s="39" t="n"/>
      <c r="I109" s="37" t="n"/>
      <c r="J109" s="37" t="n"/>
    </row>
    <row r="110" ht="15" customHeight="1" s="23">
      <c r="A110" s="43" t="n"/>
      <c r="B110" s="37" t="n"/>
      <c r="C110" s="37" t="n"/>
      <c r="D110" s="37" t="n"/>
      <c r="E110" s="37" t="n"/>
      <c r="F110" s="43" t="n"/>
      <c r="G110" s="44">
        <f>IF(A110="","",IF(F110="","Open "&amp;(TODAY()-A110)&amp;" days",F110-A110))</f>
        <v/>
      </c>
      <c r="H110" s="39" t="n"/>
      <c r="I110" s="37" t="n"/>
      <c r="J110" s="37" t="n"/>
    </row>
    <row r="111" ht="15" customHeight="1" s="23">
      <c r="A111" s="43" t="n"/>
      <c r="B111" s="37" t="n"/>
      <c r="C111" s="37" t="n"/>
      <c r="D111" s="37" t="n"/>
      <c r="E111" s="37" t="n"/>
      <c r="F111" s="43" t="n"/>
      <c r="G111" s="44">
        <f>IF(A111="","",IF(F111="","Open "&amp;(TODAY()-A111)&amp;" days",F111-A111))</f>
        <v/>
      </c>
      <c r="H111" s="39" t="n"/>
      <c r="I111" s="37" t="n"/>
      <c r="J111" s="37" t="n"/>
    </row>
    <row r="112" ht="15" customHeight="1" s="23">
      <c r="A112" s="43" t="n"/>
      <c r="B112" s="37" t="n"/>
      <c r="C112" s="37" t="n"/>
      <c r="D112" s="37" t="n"/>
      <c r="E112" s="37" t="n"/>
      <c r="F112" s="43" t="n"/>
      <c r="G112" s="44">
        <f>IF(A112="","",IF(F112="","Open "&amp;(TODAY()-A112)&amp;" days",F112-A112))</f>
        <v/>
      </c>
      <c r="H112" s="39" t="n"/>
      <c r="I112" s="37" t="n"/>
      <c r="J112" s="37" t="n"/>
    </row>
    <row r="113" ht="15" customHeight="1" s="23">
      <c r="A113" s="43" t="n"/>
      <c r="B113" s="37" t="n"/>
      <c r="C113" s="37" t="n"/>
      <c r="D113" s="37" t="n"/>
      <c r="E113" s="37" t="n"/>
      <c r="F113" s="43" t="n"/>
      <c r="G113" s="44">
        <f>IF(A113="","",IF(F113="","Open "&amp;(TODAY()-A113)&amp;" days",F113-A113))</f>
        <v/>
      </c>
      <c r="H113" s="39" t="n"/>
      <c r="I113" s="37" t="n"/>
      <c r="J113" s="37" t="n"/>
    </row>
    <row r="114" ht="15" customHeight="1" s="23">
      <c r="A114" s="43" t="n"/>
      <c r="B114" s="37" t="n"/>
      <c r="C114" s="37" t="n"/>
      <c r="D114" s="37" t="n"/>
      <c r="E114" s="37" t="n"/>
      <c r="F114" s="43" t="n"/>
      <c r="G114" s="44">
        <f>IF(A114="","",IF(F114="","Open "&amp;(TODAY()-A114)&amp;" days",F114-A114))</f>
        <v/>
      </c>
      <c r="H114" s="39" t="n"/>
      <c r="I114" s="37" t="n"/>
      <c r="J114" s="37" t="n"/>
    </row>
    <row r="115" ht="15" customHeight="1" s="23">
      <c r="A115" s="43" t="n"/>
      <c r="B115" s="37" t="n"/>
      <c r="C115" s="37" t="n"/>
      <c r="D115" s="37" t="n"/>
      <c r="E115" s="37" t="n"/>
      <c r="F115" s="43" t="n"/>
      <c r="G115" s="44">
        <f>IF(A115="","",IF(F115="","Open "&amp;(TODAY()-A115)&amp;" days",F115-A115))</f>
        <v/>
      </c>
      <c r="H115" s="39" t="n"/>
      <c r="I115" s="37" t="n"/>
      <c r="J115" s="37" t="n"/>
    </row>
    <row r="116" ht="15" customHeight="1" s="23">
      <c r="A116" s="43" t="n"/>
      <c r="B116" s="37" t="n"/>
      <c r="C116" s="37" t="n"/>
      <c r="D116" s="37" t="n"/>
      <c r="E116" s="37" t="n"/>
      <c r="F116" s="43" t="n"/>
      <c r="G116" s="44">
        <f>IF(A116="","",IF(F116="","Open "&amp;(TODAY()-A116)&amp;" days",F116-A116))</f>
        <v/>
      </c>
      <c r="H116" s="39" t="n"/>
      <c r="I116" s="37" t="n"/>
      <c r="J116" s="37" t="n"/>
    </row>
    <row r="117" ht="15" customHeight="1" s="23">
      <c r="A117" s="43" t="n"/>
      <c r="B117" s="37" t="n"/>
      <c r="C117" s="37" t="n"/>
      <c r="D117" s="37" t="n"/>
      <c r="E117" s="37" t="n"/>
      <c r="F117" s="43" t="n"/>
      <c r="G117" s="44">
        <f>IF(A117="","",IF(F117="","Open "&amp;(TODAY()-A117)&amp;" days",F117-A117))</f>
        <v/>
      </c>
      <c r="H117" s="39" t="n"/>
      <c r="I117" s="37" t="n"/>
      <c r="J117" s="37" t="n"/>
    </row>
    <row r="118" ht="15" customHeight="1" s="23">
      <c r="A118" s="43" t="n"/>
      <c r="B118" s="37" t="n"/>
      <c r="C118" s="37" t="n"/>
      <c r="D118" s="37" t="n"/>
      <c r="E118" s="37" t="n"/>
      <c r="F118" s="43" t="n"/>
      <c r="G118" s="44">
        <f>IF(A118="","",IF(F118="","Open "&amp;(TODAY()-A118)&amp;" days",F118-A118))</f>
        <v/>
      </c>
      <c r="H118" s="39" t="n"/>
      <c r="I118" s="37" t="n"/>
      <c r="J118" s="37" t="n"/>
    </row>
    <row r="119" ht="15" customHeight="1" s="23">
      <c r="A119" s="43" t="n"/>
      <c r="B119" s="37" t="n"/>
      <c r="C119" s="37" t="n"/>
      <c r="D119" s="37" t="n"/>
      <c r="E119" s="37" t="n"/>
      <c r="F119" s="43" t="n"/>
      <c r="G119" s="44">
        <f>IF(A119="","",IF(F119="","Open "&amp;(TODAY()-A119)&amp;" days",F119-A119))</f>
        <v/>
      </c>
      <c r="H119" s="39" t="n"/>
      <c r="I119" s="37" t="n"/>
      <c r="J119" s="37" t="n"/>
    </row>
    <row r="120" ht="15" customHeight="1" s="23">
      <c r="A120" s="43" t="n"/>
      <c r="B120" s="37" t="n"/>
      <c r="C120" s="37" t="n"/>
      <c r="D120" s="37" t="n"/>
      <c r="E120" s="37" t="n"/>
      <c r="F120" s="43" t="n"/>
      <c r="G120" s="44">
        <f>IF(A120="","",IF(F120="","Open "&amp;(TODAY()-A120)&amp;" days",F120-A120))</f>
        <v/>
      </c>
      <c r="H120" s="39" t="n"/>
      <c r="I120" s="37" t="n"/>
      <c r="J120" s="37" t="n"/>
    </row>
    <row r="121" ht="15" customHeight="1" s="23">
      <c r="A121" s="43" t="n"/>
      <c r="B121" s="37" t="n"/>
      <c r="C121" s="37" t="n"/>
      <c r="D121" s="37" t="n"/>
      <c r="E121" s="37" t="n"/>
      <c r="F121" s="43" t="n"/>
      <c r="G121" s="44">
        <f>IF(A121="","",IF(F121="","Open "&amp;(TODAY()-A121)&amp;" days",F121-A121))</f>
        <v/>
      </c>
      <c r="H121" s="39" t="n"/>
      <c r="I121" s="37" t="n"/>
      <c r="J121" s="37" t="n"/>
    </row>
    <row r="122" ht="15" customHeight="1" s="23">
      <c r="A122" s="43" t="n"/>
      <c r="B122" s="37" t="n"/>
      <c r="C122" s="37" t="n"/>
      <c r="D122" s="37" t="n"/>
      <c r="E122" s="37" t="n"/>
      <c r="F122" s="43" t="n"/>
      <c r="G122" s="44">
        <f>IF(A122="","",IF(F122="","Open "&amp;(TODAY()-A122)&amp;" days",F122-A122))</f>
        <v/>
      </c>
      <c r="H122" s="39" t="n"/>
      <c r="I122" s="37" t="n"/>
      <c r="J122" s="37" t="n"/>
    </row>
    <row r="123" ht="15" customHeight="1" s="23">
      <c r="A123" s="43" t="n"/>
      <c r="B123" s="37" t="n"/>
      <c r="C123" s="37" t="n"/>
      <c r="D123" s="37" t="n"/>
      <c r="E123" s="37" t="n"/>
      <c r="F123" s="43" t="n"/>
      <c r="G123" s="44">
        <f>IF(A123="","",IF(F123="","Open "&amp;(TODAY()-A123)&amp;" days",F123-A123))</f>
        <v/>
      </c>
      <c r="H123" s="39" t="n"/>
      <c r="I123" s="37" t="n"/>
      <c r="J123" s="37" t="n"/>
    </row>
    <row r="124" ht="15" customHeight="1" s="23">
      <c r="A124" s="43" t="n"/>
      <c r="B124" s="37" t="n"/>
      <c r="C124" s="37" t="n"/>
      <c r="D124" s="37" t="n"/>
      <c r="E124" s="37" t="n"/>
      <c r="F124" s="43" t="n"/>
      <c r="G124" s="44">
        <f>IF(A124="","",IF(F124="","Open "&amp;(TODAY()-A124)&amp;" days",F124-A124))</f>
        <v/>
      </c>
      <c r="H124" s="39" t="n"/>
      <c r="I124" s="37" t="n"/>
      <c r="J124" s="37" t="n"/>
    </row>
    <row r="125" ht="15" customHeight="1" s="23">
      <c r="A125" s="43" t="n"/>
      <c r="B125" s="37" t="n"/>
      <c r="C125" s="37" t="n"/>
      <c r="D125" s="37" t="n"/>
      <c r="E125" s="37" t="n"/>
      <c r="F125" s="43" t="n"/>
      <c r="G125" s="44">
        <f>IF(A125="","",IF(F125="","Open "&amp;(TODAY()-A125)&amp;" days",F125-A125))</f>
        <v/>
      </c>
      <c r="H125" s="39" t="n"/>
      <c r="I125" s="37" t="n"/>
      <c r="J125" s="37" t="n"/>
    </row>
    <row r="126" ht="15" customHeight="1" s="23">
      <c r="A126" s="43" t="n"/>
      <c r="B126" s="37" t="n"/>
      <c r="C126" s="37" t="n"/>
      <c r="D126" s="37" t="n"/>
      <c r="E126" s="37" t="n"/>
      <c r="F126" s="43" t="n"/>
      <c r="G126" s="44">
        <f>IF(A126="","",IF(F126="","Open "&amp;(TODAY()-A126)&amp;" days",F126-A126))</f>
        <v/>
      </c>
      <c r="H126" s="39" t="n"/>
      <c r="I126" s="37" t="n"/>
      <c r="J126" s="37" t="n"/>
    </row>
    <row r="127" ht="15" customHeight="1" s="23">
      <c r="A127" s="43" t="n"/>
      <c r="B127" s="37" t="n"/>
      <c r="C127" s="37" t="n"/>
      <c r="D127" s="37" t="n"/>
      <c r="E127" s="37" t="n"/>
      <c r="F127" s="43" t="n"/>
      <c r="G127" s="44">
        <f>IF(A127="","",IF(F127="","Open "&amp;(TODAY()-A127)&amp;" days",F127-A127))</f>
        <v/>
      </c>
      <c r="H127" s="39" t="n"/>
      <c r="I127" s="37" t="n"/>
      <c r="J127" s="37" t="n"/>
    </row>
    <row r="128" ht="15" customHeight="1" s="23">
      <c r="A128" s="43" t="n"/>
      <c r="B128" s="37" t="n"/>
      <c r="C128" s="37" t="n"/>
      <c r="D128" s="37" t="n"/>
      <c r="E128" s="37" t="n"/>
      <c r="F128" s="43" t="n"/>
      <c r="G128" s="44">
        <f>IF(A128="","",IF(F128="","Open "&amp;(TODAY()-A128)&amp;" days",F128-A128))</f>
        <v/>
      </c>
      <c r="H128" s="39" t="n"/>
      <c r="I128" s="37" t="n"/>
      <c r="J128" s="37" t="n"/>
    </row>
    <row r="129" ht="15" customHeight="1" s="23">
      <c r="A129" s="43" t="n"/>
      <c r="B129" s="37" t="n"/>
      <c r="C129" s="37" t="n"/>
      <c r="D129" s="37" t="n"/>
      <c r="E129" s="37" t="n"/>
      <c r="F129" s="43" t="n"/>
      <c r="G129" s="44">
        <f>IF(A129="","",IF(F129="","Open "&amp;(TODAY()-A129)&amp;" days",F129-A129))</f>
        <v/>
      </c>
      <c r="H129" s="39" t="n"/>
      <c r="I129" s="37" t="n"/>
      <c r="J129" s="37" t="n"/>
    </row>
    <row r="130" ht="15" customHeight="1" s="23">
      <c r="A130" s="43" t="n"/>
      <c r="B130" s="37" t="n"/>
      <c r="C130" s="37" t="n"/>
      <c r="D130" s="37" t="n"/>
      <c r="E130" s="37" t="n"/>
      <c r="F130" s="43" t="n"/>
      <c r="G130" s="44">
        <f>IF(A130="","",IF(F130="","Open "&amp;(TODAY()-A130)&amp;" days",F130-A130))</f>
        <v/>
      </c>
      <c r="H130" s="39" t="n"/>
      <c r="I130" s="37" t="n"/>
      <c r="J130" s="37" t="n"/>
    </row>
    <row r="131" ht="15" customHeight="1" s="23">
      <c r="A131" s="43" t="n"/>
      <c r="B131" s="37" t="n"/>
      <c r="C131" s="37" t="n"/>
      <c r="D131" s="37" t="n"/>
      <c r="E131" s="37" t="n"/>
      <c r="F131" s="43" t="n"/>
      <c r="G131" s="44">
        <f>IF(A131="","",IF(F131="","Open "&amp;(TODAY()-A131)&amp;" days",F131-A131))</f>
        <v/>
      </c>
      <c r="H131" s="39" t="n"/>
      <c r="I131" s="37" t="n"/>
      <c r="J131" s="37" t="n"/>
    </row>
    <row r="132" ht="15" customHeight="1" s="23">
      <c r="A132" s="43" t="n"/>
      <c r="B132" s="37" t="n"/>
      <c r="C132" s="37" t="n"/>
      <c r="D132" s="37" t="n"/>
      <c r="E132" s="37" t="n"/>
      <c r="F132" s="43" t="n"/>
      <c r="G132" s="44">
        <f>IF(A132="","",IF(F132="","Open "&amp;(TODAY()-A132)&amp;" days",F132-A132))</f>
        <v/>
      </c>
      <c r="H132" s="39" t="n"/>
      <c r="I132" s="37" t="n"/>
      <c r="J132" s="37" t="n"/>
    </row>
    <row r="133" ht="15" customHeight="1" s="23">
      <c r="A133" s="43" t="n"/>
      <c r="B133" s="37" t="n"/>
      <c r="C133" s="37" t="n"/>
      <c r="D133" s="37" t="n"/>
      <c r="E133" s="37" t="n"/>
      <c r="F133" s="43" t="n"/>
      <c r="G133" s="44">
        <f>IF(A133="","",IF(F133="","Open "&amp;(TODAY()-A133)&amp;" days",F133-A133))</f>
        <v/>
      </c>
      <c r="H133" s="39" t="n"/>
      <c r="I133" s="37" t="n"/>
      <c r="J133" s="37" t="n"/>
    </row>
    <row r="134" ht="15" customHeight="1" s="23">
      <c r="A134" s="43" t="n"/>
      <c r="B134" s="37" t="n"/>
      <c r="C134" s="37" t="n"/>
      <c r="D134" s="37" t="n"/>
      <c r="E134" s="37" t="n"/>
      <c r="F134" s="43" t="n"/>
      <c r="G134" s="44">
        <f>IF(A134="","",IF(F134="","Open "&amp;(TODAY()-A134)&amp;" days",F134-A134))</f>
        <v/>
      </c>
      <c r="H134" s="39" t="n"/>
      <c r="I134" s="37" t="n"/>
      <c r="J134" s="37" t="n"/>
    </row>
    <row r="135" ht="15" customHeight="1" s="23">
      <c r="A135" s="43" t="n"/>
      <c r="B135" s="37" t="n"/>
      <c r="C135" s="37" t="n"/>
      <c r="D135" s="37" t="n"/>
      <c r="E135" s="37" t="n"/>
      <c r="F135" s="43" t="n"/>
      <c r="G135" s="44">
        <f>IF(A135="","",IF(F135="","Open "&amp;(TODAY()-A135)&amp;" days",F135-A135))</f>
        <v/>
      </c>
      <c r="H135" s="39" t="n"/>
      <c r="I135" s="37" t="n"/>
      <c r="J135" s="37" t="n"/>
    </row>
    <row r="136" ht="15" customHeight="1" s="23">
      <c r="A136" s="43" t="n"/>
      <c r="B136" s="37" t="n"/>
      <c r="C136" s="37" t="n"/>
      <c r="D136" s="37" t="n"/>
      <c r="E136" s="37" t="n"/>
      <c r="F136" s="43" t="n"/>
      <c r="G136" s="44">
        <f>IF(A136="","",IF(F136="","Open "&amp;(TODAY()-A136)&amp;" days",F136-A136))</f>
        <v/>
      </c>
      <c r="H136" s="39" t="n"/>
      <c r="I136" s="37" t="n"/>
      <c r="J136" s="37" t="n"/>
    </row>
    <row r="137" ht="15" customHeight="1" s="23">
      <c r="A137" s="43" t="n"/>
      <c r="B137" s="37" t="n"/>
      <c r="C137" s="37" t="n"/>
      <c r="D137" s="37" t="n"/>
      <c r="E137" s="37" t="n"/>
      <c r="F137" s="43" t="n"/>
      <c r="G137" s="44">
        <f>IF(A137="","",IF(F137="","Open "&amp;(TODAY()-A137)&amp;" days",F137-A137))</f>
        <v/>
      </c>
      <c r="H137" s="39" t="n"/>
      <c r="I137" s="37" t="n"/>
      <c r="J137" s="37" t="n"/>
    </row>
    <row r="138" ht="15" customHeight="1" s="23">
      <c r="A138" s="43" t="n"/>
      <c r="B138" s="37" t="n"/>
      <c r="C138" s="37" t="n"/>
      <c r="D138" s="37" t="n"/>
      <c r="E138" s="37" t="n"/>
      <c r="F138" s="43" t="n"/>
      <c r="G138" s="44">
        <f>IF(A138="","",IF(F138="","Open "&amp;(TODAY()-A138)&amp;" days",F138-A138))</f>
        <v/>
      </c>
      <c r="H138" s="39" t="n"/>
      <c r="I138" s="37" t="n"/>
      <c r="J138" s="37" t="n"/>
    </row>
    <row r="139" ht="15" customHeight="1" s="23">
      <c r="A139" s="43" t="n"/>
      <c r="B139" s="37" t="n"/>
      <c r="C139" s="37" t="n"/>
      <c r="D139" s="37" t="n"/>
      <c r="E139" s="37" t="n"/>
      <c r="F139" s="43" t="n"/>
      <c r="G139" s="44">
        <f>IF(A139="","",IF(F139="","Open "&amp;(TODAY()-A139)&amp;" days",F139-A139))</f>
        <v/>
      </c>
      <c r="H139" s="39" t="n"/>
      <c r="I139" s="37" t="n"/>
      <c r="J139" s="37" t="n"/>
    </row>
    <row r="140" ht="15" customHeight="1" s="23">
      <c r="A140" s="43" t="n"/>
      <c r="B140" s="37" t="n"/>
      <c r="C140" s="37" t="n"/>
      <c r="D140" s="37" t="n"/>
      <c r="E140" s="37" t="n"/>
      <c r="F140" s="43" t="n"/>
      <c r="G140" s="44">
        <f>IF(A140="","",IF(F140="","Open "&amp;(TODAY()-A140)&amp;" days",F140-A140))</f>
        <v/>
      </c>
      <c r="H140" s="39" t="n"/>
      <c r="I140" s="37" t="n"/>
      <c r="J140" s="37" t="n"/>
    </row>
    <row r="141" ht="15" customHeight="1" s="23">
      <c r="A141" s="43" t="n"/>
      <c r="B141" s="37" t="n"/>
      <c r="C141" s="37" t="n"/>
      <c r="D141" s="37" t="n"/>
      <c r="E141" s="37" t="n"/>
      <c r="F141" s="43" t="n"/>
      <c r="G141" s="44">
        <f>IF(A141="","",IF(F141="","Open "&amp;(TODAY()-A141)&amp;" days",F141-A141))</f>
        <v/>
      </c>
      <c r="H141" s="39" t="n"/>
      <c r="I141" s="37" t="n"/>
      <c r="J141" s="37" t="n"/>
    </row>
    <row r="142" ht="15" customHeight="1" s="23">
      <c r="A142" s="43" t="n"/>
      <c r="B142" s="37" t="n"/>
      <c r="C142" s="37" t="n"/>
      <c r="D142" s="37" t="n"/>
      <c r="E142" s="37" t="n"/>
      <c r="F142" s="43" t="n"/>
      <c r="G142" s="44">
        <f>IF(A142="","",IF(F142="","Open "&amp;(TODAY()-A142)&amp;" days",F142-A142))</f>
        <v/>
      </c>
      <c r="H142" s="39" t="n"/>
      <c r="I142" s="37" t="n"/>
      <c r="J142" s="37" t="n"/>
    </row>
    <row r="143" ht="15" customHeight="1" s="23">
      <c r="A143" s="43" t="n"/>
      <c r="B143" s="37" t="n"/>
      <c r="C143" s="37" t="n"/>
      <c r="D143" s="37" t="n"/>
      <c r="E143" s="37" t="n"/>
      <c r="F143" s="43" t="n"/>
      <c r="G143" s="44">
        <f>IF(A143="","",IF(F143="","Open "&amp;(TODAY()-A143)&amp;" days",F143-A143))</f>
        <v/>
      </c>
      <c r="H143" s="39" t="n"/>
      <c r="I143" s="37" t="n"/>
      <c r="J143" s="37" t="n"/>
    </row>
    <row r="144" ht="15" customHeight="1" s="23">
      <c r="A144" s="43" t="n"/>
      <c r="B144" s="37" t="n"/>
      <c r="C144" s="37" t="n"/>
      <c r="D144" s="37" t="n"/>
      <c r="E144" s="37" t="n"/>
      <c r="F144" s="43" t="n"/>
      <c r="G144" s="44">
        <f>IF(A144="","",IF(F144="","Open "&amp;(TODAY()-A144)&amp;" days",F144-A144))</f>
        <v/>
      </c>
      <c r="H144" s="39" t="n"/>
      <c r="I144" s="37" t="n"/>
      <c r="J144" s="37" t="n"/>
    </row>
    <row r="145" ht="15" customHeight="1" s="23">
      <c r="A145" s="43" t="n"/>
      <c r="B145" s="37" t="n"/>
      <c r="C145" s="37" t="n"/>
      <c r="D145" s="37" t="n"/>
      <c r="E145" s="37" t="n"/>
      <c r="F145" s="43" t="n"/>
      <c r="G145" s="44">
        <f>IF(A145="","",IF(F145="","Open "&amp;(TODAY()-A145)&amp;" days",F145-A145))</f>
        <v/>
      </c>
      <c r="H145" s="39" t="n"/>
      <c r="I145" s="37" t="n"/>
      <c r="J145" s="37" t="n"/>
    </row>
    <row r="146" ht="15" customHeight="1" s="23">
      <c r="A146" s="43" t="n"/>
      <c r="B146" s="37" t="n"/>
      <c r="C146" s="37" t="n"/>
      <c r="D146" s="37" t="n"/>
      <c r="E146" s="37" t="n"/>
      <c r="F146" s="43" t="n"/>
      <c r="G146" s="44">
        <f>IF(A146="","",IF(F146="","Open "&amp;(TODAY()-A146)&amp;" days",F146-A146))</f>
        <v/>
      </c>
      <c r="H146" s="39" t="n"/>
      <c r="I146" s="37" t="n"/>
      <c r="J146" s="37" t="n"/>
    </row>
    <row r="147" ht="15" customHeight="1" s="23">
      <c r="A147" s="43" t="n"/>
      <c r="B147" s="37" t="n"/>
      <c r="C147" s="37" t="n"/>
      <c r="D147" s="37" t="n"/>
      <c r="E147" s="37" t="n"/>
      <c r="F147" s="43" t="n"/>
      <c r="G147" s="44">
        <f>IF(A147="","",IF(F147="","Open "&amp;(TODAY()-A147)&amp;" days",F147-A147))</f>
        <v/>
      </c>
      <c r="H147" s="39" t="n"/>
      <c r="I147" s="37" t="n"/>
      <c r="J147" s="37" t="n"/>
    </row>
    <row r="148" ht="15" customHeight="1" s="23">
      <c r="A148" s="43" t="n"/>
      <c r="B148" s="37" t="n"/>
      <c r="C148" s="37" t="n"/>
      <c r="D148" s="37" t="n"/>
      <c r="E148" s="37" t="n"/>
      <c r="F148" s="43" t="n"/>
      <c r="G148" s="44">
        <f>IF(A148="","",IF(F148="","Open "&amp;(TODAY()-A148)&amp;" days",F148-A148))</f>
        <v/>
      </c>
      <c r="H148" s="39" t="n"/>
      <c r="I148" s="37" t="n"/>
      <c r="J148" s="37" t="n"/>
    </row>
    <row r="149" ht="15" customHeight="1" s="23">
      <c r="A149" s="43" t="n"/>
      <c r="B149" s="37" t="n"/>
      <c r="C149" s="37" t="n"/>
      <c r="D149" s="37" t="n"/>
      <c r="E149" s="37" t="n"/>
      <c r="F149" s="43" t="n"/>
      <c r="G149" s="44">
        <f>IF(A149="","",IF(F149="","Open "&amp;(TODAY()-A149)&amp;" days",F149-A149))</f>
        <v/>
      </c>
      <c r="H149" s="39" t="n"/>
      <c r="I149" s="37" t="n"/>
      <c r="J149" s="37" t="n"/>
    </row>
    <row r="150" ht="15" customHeight="1" s="23">
      <c r="A150" s="43" t="n"/>
      <c r="B150" s="37" t="n"/>
      <c r="C150" s="37" t="n"/>
      <c r="D150" s="37" t="n"/>
      <c r="E150" s="37" t="n"/>
      <c r="F150" s="43" t="n"/>
      <c r="G150" s="44">
        <f>IF(A150="","",IF(F150="","Open "&amp;(TODAY()-A150)&amp;" days",F150-A150))</f>
        <v/>
      </c>
      <c r="H150" s="39" t="n"/>
      <c r="I150" s="37" t="n"/>
      <c r="J150" s="37" t="n"/>
    </row>
    <row r="151" ht="15" customHeight="1" s="23">
      <c r="A151" s="43" t="n"/>
      <c r="B151" s="37" t="n"/>
      <c r="C151" s="37" t="n"/>
      <c r="D151" s="37" t="n"/>
      <c r="E151" s="37" t="n"/>
      <c r="F151" s="43" t="n"/>
      <c r="G151" s="44">
        <f>IF(A151="","",IF(F151="","Open "&amp;(TODAY()-A151)&amp;" days",F151-A151))</f>
        <v/>
      </c>
      <c r="H151" s="39" t="n"/>
      <c r="I151" s="37" t="n"/>
      <c r="J151" s="37" t="n"/>
    </row>
    <row r="152" ht="15" customHeight="1" s="23">
      <c r="A152" s="43" t="n"/>
      <c r="B152" s="37" t="n"/>
      <c r="C152" s="37" t="n"/>
      <c r="D152" s="37" t="n"/>
      <c r="E152" s="37" t="n"/>
      <c r="F152" s="43" t="n"/>
      <c r="G152" s="44">
        <f>IF(A152="","",IF(F152="","Open "&amp;(TODAY()-A152)&amp;" days",F152-A152))</f>
        <v/>
      </c>
      <c r="H152" s="39" t="n"/>
      <c r="I152" s="37" t="n"/>
      <c r="J152" s="37" t="n"/>
    </row>
    <row r="153" ht="15" customHeight="1" s="23">
      <c r="A153" s="43" t="n"/>
      <c r="B153" s="37" t="n"/>
      <c r="C153" s="37" t="n"/>
      <c r="D153" s="37" t="n"/>
      <c r="E153" s="37" t="n"/>
      <c r="F153" s="43" t="n"/>
      <c r="G153" s="44">
        <f>IF(A153="","",IF(F153="","Open "&amp;(TODAY()-A153)&amp;" days",F153-A153))</f>
        <v/>
      </c>
      <c r="H153" s="39" t="n"/>
      <c r="I153" s="37" t="n"/>
      <c r="J153" s="37" t="n"/>
    </row>
    <row r="154" ht="15" customHeight="1" s="23">
      <c r="A154" s="43" t="n"/>
      <c r="B154" s="37" t="n"/>
      <c r="C154" s="37" t="n"/>
      <c r="D154" s="37" t="n"/>
      <c r="E154" s="37" t="n"/>
      <c r="F154" s="43" t="n"/>
      <c r="G154" s="44">
        <f>IF(A154="","",IF(F154="","Open "&amp;(TODAY()-A154)&amp;" days",F154-A154))</f>
        <v/>
      </c>
      <c r="H154" s="39" t="n"/>
      <c r="I154" s="37" t="n"/>
      <c r="J154" s="37" t="n"/>
    </row>
    <row r="155" ht="15" customHeight="1" s="23">
      <c r="A155" s="43" t="n"/>
      <c r="B155" s="37" t="n"/>
      <c r="C155" s="37" t="n"/>
      <c r="D155" s="37" t="n"/>
      <c r="E155" s="37" t="n"/>
      <c r="F155" s="43" t="n"/>
      <c r="G155" s="44">
        <f>IF(A155="","",IF(F155="","Open "&amp;(TODAY()-A155)&amp;" days",F155-A155))</f>
        <v/>
      </c>
      <c r="H155" s="39" t="n"/>
      <c r="I155" s="37" t="n"/>
      <c r="J155" s="37" t="n"/>
    </row>
    <row r="156" ht="15" customHeight="1" s="23">
      <c r="A156" s="43" t="n"/>
      <c r="B156" s="37" t="n"/>
      <c r="C156" s="37" t="n"/>
      <c r="D156" s="37" t="n"/>
      <c r="E156" s="37" t="n"/>
      <c r="F156" s="43" t="n"/>
      <c r="G156" s="44">
        <f>IF(A156="","",IF(F156="","Open "&amp;(TODAY()-A156)&amp;" days",F156-A156))</f>
        <v/>
      </c>
      <c r="H156" s="39" t="n"/>
      <c r="I156" s="37" t="n"/>
      <c r="J156" s="37" t="n"/>
    </row>
    <row r="157" ht="15" customHeight="1" s="23">
      <c r="A157" s="43" t="n"/>
      <c r="B157" s="37" t="n"/>
      <c r="C157" s="37" t="n"/>
      <c r="D157" s="37" t="n"/>
      <c r="E157" s="37" t="n"/>
      <c r="F157" s="43" t="n"/>
      <c r="G157" s="44">
        <f>IF(A157="","",IF(F157="","Open "&amp;(TODAY()-A157)&amp;" days",F157-A157))</f>
        <v/>
      </c>
      <c r="H157" s="39" t="n"/>
      <c r="I157" s="37" t="n"/>
      <c r="J157" s="37" t="n"/>
    </row>
    <row r="158" ht="15" customHeight="1" s="23">
      <c r="A158" s="43" t="n"/>
      <c r="B158" s="37" t="n"/>
      <c r="C158" s="37" t="n"/>
      <c r="D158" s="37" t="n"/>
      <c r="E158" s="37" t="n"/>
      <c r="F158" s="43" t="n"/>
      <c r="G158" s="44">
        <f>IF(A158="","",IF(F158="","Open "&amp;(TODAY()-A158)&amp;" days",F158-A158))</f>
        <v/>
      </c>
      <c r="H158" s="39" t="n"/>
      <c r="I158" s="37" t="n"/>
      <c r="J158" s="37" t="n"/>
    </row>
    <row r="159" ht="15" customHeight="1" s="23">
      <c r="A159" s="43" t="n"/>
      <c r="B159" s="37" t="n"/>
      <c r="C159" s="37" t="n"/>
      <c r="D159" s="37" t="n"/>
      <c r="E159" s="37" t="n"/>
      <c r="F159" s="43" t="n"/>
      <c r="G159" s="44">
        <f>IF(A159="","",IF(F159="","Open "&amp;(TODAY()-A159)&amp;" days",F159-A159))</f>
        <v/>
      </c>
      <c r="H159" s="39" t="n"/>
      <c r="I159" s="37" t="n"/>
      <c r="J159" s="37" t="n"/>
    </row>
    <row r="160" ht="15" customHeight="1" s="23">
      <c r="A160" s="43" t="n"/>
      <c r="B160" s="37" t="n"/>
      <c r="C160" s="37" t="n"/>
      <c r="D160" s="37" t="n"/>
      <c r="E160" s="37" t="n"/>
      <c r="F160" s="43" t="n"/>
      <c r="G160" s="44">
        <f>IF(A160="","",IF(F160="","Open "&amp;(TODAY()-A160)&amp;" days",F160-A160))</f>
        <v/>
      </c>
      <c r="H160" s="39" t="n"/>
      <c r="I160" s="37" t="n"/>
      <c r="J160" s="37" t="n"/>
    </row>
    <row r="161" ht="15" customHeight="1" s="23">
      <c r="A161" s="43" t="n"/>
      <c r="B161" s="37" t="n"/>
      <c r="C161" s="37" t="n"/>
      <c r="D161" s="37" t="n"/>
      <c r="E161" s="37" t="n"/>
      <c r="F161" s="43" t="n"/>
      <c r="G161" s="44">
        <f>IF(A161="","",IF(F161="","Open "&amp;(TODAY()-A161)&amp;" days",F161-A161))</f>
        <v/>
      </c>
      <c r="H161" s="39" t="n"/>
      <c r="I161" s="37" t="n"/>
      <c r="J161" s="37" t="n"/>
    </row>
    <row r="162" ht="15" customHeight="1" s="23">
      <c r="A162" s="43" t="n"/>
      <c r="B162" s="37" t="n"/>
      <c r="C162" s="37" t="n"/>
      <c r="D162" s="37" t="n"/>
      <c r="E162" s="37" t="n"/>
      <c r="F162" s="43" t="n"/>
      <c r="G162" s="44">
        <f>IF(A162="","",IF(F162="","Open "&amp;(TODAY()-A162)&amp;" days",F162-A162))</f>
        <v/>
      </c>
      <c r="H162" s="39" t="n"/>
      <c r="I162" s="37" t="n"/>
      <c r="J162" s="37" t="n"/>
    </row>
    <row r="163" ht="15" customHeight="1" s="23">
      <c r="A163" s="43" t="n"/>
      <c r="B163" s="37" t="n"/>
      <c r="C163" s="37" t="n"/>
      <c r="D163" s="37" t="n"/>
      <c r="E163" s="37" t="n"/>
      <c r="F163" s="43" t="n"/>
      <c r="G163" s="44">
        <f>IF(A163="","",IF(F163="","Open "&amp;(TODAY()-A163)&amp;" days",F163-A163))</f>
        <v/>
      </c>
      <c r="H163" s="39" t="n"/>
      <c r="I163" s="37" t="n"/>
      <c r="J163" s="37" t="n"/>
    </row>
    <row r="164" ht="15" customHeight="1" s="23">
      <c r="A164" s="43" t="n"/>
      <c r="B164" s="37" t="n"/>
      <c r="C164" s="37" t="n"/>
      <c r="D164" s="37" t="n"/>
      <c r="E164" s="37" t="n"/>
      <c r="F164" s="43" t="n"/>
      <c r="G164" s="44">
        <f>IF(A164="","",IF(F164="","Open "&amp;(TODAY()-A164)&amp;" days",F164-A164))</f>
        <v/>
      </c>
      <c r="H164" s="39" t="n"/>
      <c r="I164" s="37" t="n"/>
      <c r="J164" s="37" t="n"/>
    </row>
    <row r="165" ht="15" customHeight="1" s="23">
      <c r="A165" s="43" t="n"/>
      <c r="B165" s="37" t="n"/>
      <c r="C165" s="37" t="n"/>
      <c r="D165" s="37" t="n"/>
      <c r="E165" s="37" t="n"/>
      <c r="F165" s="43" t="n"/>
      <c r="G165" s="44">
        <f>IF(A165="","",IF(F165="","Open "&amp;(TODAY()-A165)&amp;" days",F165-A165))</f>
        <v/>
      </c>
      <c r="H165" s="39" t="n"/>
      <c r="I165" s="37" t="n"/>
      <c r="J165" s="37" t="n"/>
    </row>
    <row r="166" ht="15" customHeight="1" s="23">
      <c r="A166" s="43" t="n"/>
      <c r="B166" s="37" t="n"/>
      <c r="C166" s="37" t="n"/>
      <c r="D166" s="37" t="n"/>
      <c r="E166" s="37" t="n"/>
      <c r="F166" s="43" t="n"/>
      <c r="G166" s="44">
        <f>IF(A166="","",IF(F166="","Open "&amp;(TODAY()-A166)&amp;" days",F166-A166))</f>
        <v/>
      </c>
      <c r="H166" s="39" t="n"/>
      <c r="I166" s="37" t="n"/>
      <c r="J166" s="37" t="n"/>
    </row>
    <row r="167" ht="15" customHeight="1" s="23">
      <c r="A167" s="43" t="n"/>
      <c r="B167" s="37" t="n"/>
      <c r="C167" s="37" t="n"/>
      <c r="D167" s="37" t="n"/>
      <c r="E167" s="37" t="n"/>
      <c r="F167" s="43" t="n"/>
      <c r="G167" s="44">
        <f>IF(A167="","",IF(F167="","Open "&amp;(TODAY()-A167)&amp;" days",F167-A167))</f>
        <v/>
      </c>
      <c r="H167" s="39" t="n"/>
      <c r="I167" s="37" t="n"/>
      <c r="J167" s="37" t="n"/>
    </row>
    <row r="168" ht="15" customHeight="1" s="23">
      <c r="A168" s="43" t="n"/>
      <c r="B168" s="37" t="n"/>
      <c r="C168" s="37" t="n"/>
      <c r="D168" s="37" t="n"/>
      <c r="E168" s="37" t="n"/>
      <c r="F168" s="43" t="n"/>
      <c r="G168" s="44">
        <f>IF(A168="","",IF(F168="","Open "&amp;(TODAY()-A168)&amp;" days",F168-A168))</f>
        <v/>
      </c>
      <c r="H168" s="39" t="n"/>
      <c r="I168" s="37" t="n"/>
      <c r="J168" s="37" t="n"/>
    </row>
    <row r="169" ht="15" customHeight="1" s="23">
      <c r="A169" s="43" t="n"/>
      <c r="B169" s="37" t="n"/>
      <c r="C169" s="37" t="n"/>
      <c r="D169" s="37" t="n"/>
      <c r="E169" s="37" t="n"/>
      <c r="F169" s="43" t="n"/>
      <c r="G169" s="44">
        <f>IF(A169="","",IF(F169="","Open "&amp;(TODAY()-A169)&amp;" days",F169-A169))</f>
        <v/>
      </c>
      <c r="H169" s="39" t="n"/>
      <c r="I169" s="37" t="n"/>
      <c r="J169" s="37" t="n"/>
    </row>
    <row r="170" ht="15" customHeight="1" s="23">
      <c r="A170" s="43" t="n"/>
      <c r="B170" s="37" t="n"/>
      <c r="C170" s="37" t="n"/>
      <c r="D170" s="37" t="n"/>
      <c r="E170" s="37" t="n"/>
      <c r="F170" s="43" t="n"/>
      <c r="G170" s="44">
        <f>IF(A170="","",IF(F170="","Open "&amp;(TODAY()-A170)&amp;" days",F170-A170))</f>
        <v/>
      </c>
      <c r="H170" s="39" t="n"/>
      <c r="I170" s="37" t="n"/>
      <c r="J170" s="37" t="n"/>
    </row>
    <row r="171" ht="15" customHeight="1" s="23">
      <c r="A171" s="43" t="n"/>
      <c r="B171" s="37" t="n"/>
      <c r="C171" s="37" t="n"/>
      <c r="D171" s="37" t="n"/>
      <c r="E171" s="37" t="n"/>
      <c r="F171" s="43" t="n"/>
      <c r="G171" s="44">
        <f>IF(A171="","",IF(F171="","Open "&amp;(TODAY()-A171)&amp;" days",F171-A171))</f>
        <v/>
      </c>
      <c r="H171" s="39" t="n"/>
      <c r="I171" s="37" t="n"/>
      <c r="J171" s="37" t="n"/>
    </row>
    <row r="172" ht="15" customHeight="1" s="23">
      <c r="A172" s="43" t="n"/>
      <c r="B172" s="37" t="n"/>
      <c r="C172" s="37" t="n"/>
      <c r="D172" s="37" t="n"/>
      <c r="E172" s="37" t="n"/>
      <c r="F172" s="43" t="n"/>
      <c r="G172" s="44">
        <f>IF(A172="","",IF(F172="","Open "&amp;(TODAY()-A172)&amp;" days",F172-A172))</f>
        <v/>
      </c>
      <c r="H172" s="39" t="n"/>
      <c r="I172" s="37" t="n"/>
      <c r="J172" s="37" t="n"/>
    </row>
    <row r="173" ht="15" customHeight="1" s="23">
      <c r="A173" s="43" t="n"/>
      <c r="B173" s="37" t="n"/>
      <c r="C173" s="37" t="n"/>
      <c r="D173" s="37" t="n"/>
      <c r="E173" s="37" t="n"/>
      <c r="F173" s="43" t="n"/>
      <c r="G173" s="44">
        <f>IF(A173="","",IF(F173="","Open "&amp;(TODAY()-A173)&amp;" days",F173-A173))</f>
        <v/>
      </c>
      <c r="H173" s="39" t="n"/>
      <c r="I173" s="37" t="n"/>
      <c r="J173" s="37" t="n"/>
    </row>
    <row r="174" ht="15" customHeight="1" s="23">
      <c r="A174" s="43" t="n"/>
      <c r="B174" s="37" t="n"/>
      <c r="C174" s="37" t="n"/>
      <c r="D174" s="37" t="n"/>
      <c r="E174" s="37" t="n"/>
      <c r="F174" s="43" t="n"/>
      <c r="G174" s="44">
        <f>IF(A174="","",IF(F174="","Open "&amp;(TODAY()-A174)&amp;" days",F174-A174))</f>
        <v/>
      </c>
      <c r="H174" s="39" t="n"/>
      <c r="I174" s="37" t="n"/>
      <c r="J174" s="37" t="n"/>
    </row>
    <row r="175" ht="15" customHeight="1" s="23">
      <c r="A175" s="43" t="n"/>
      <c r="B175" s="37" t="n"/>
      <c r="C175" s="37" t="n"/>
      <c r="D175" s="37" t="n"/>
      <c r="E175" s="37" t="n"/>
      <c r="F175" s="43" t="n"/>
      <c r="G175" s="44">
        <f>IF(A175="","",IF(F175="","Open "&amp;(TODAY()-A175)&amp;" days",F175-A175))</f>
        <v/>
      </c>
      <c r="H175" s="39" t="n"/>
      <c r="I175" s="37" t="n"/>
      <c r="J175" s="37" t="n"/>
    </row>
    <row r="176" ht="15" customHeight="1" s="23">
      <c r="A176" s="43" t="n"/>
      <c r="B176" s="37" t="n"/>
      <c r="C176" s="37" t="n"/>
      <c r="D176" s="37" t="n"/>
      <c r="E176" s="37" t="n"/>
      <c r="F176" s="43" t="n"/>
      <c r="G176" s="44">
        <f>IF(A176="","",IF(F176="","Open "&amp;(TODAY()-A176)&amp;" days",F176-A176))</f>
        <v/>
      </c>
      <c r="H176" s="39" t="n"/>
      <c r="I176" s="37" t="n"/>
      <c r="J176" s="37" t="n"/>
    </row>
    <row r="177" ht="15" customHeight="1" s="23">
      <c r="A177" s="43" t="n"/>
      <c r="B177" s="37" t="n"/>
      <c r="C177" s="37" t="n"/>
      <c r="D177" s="37" t="n"/>
      <c r="E177" s="37" t="n"/>
      <c r="F177" s="43" t="n"/>
      <c r="G177" s="44">
        <f>IF(A177="","",IF(F177="","Open "&amp;(TODAY()-A177)&amp;" days",F177-A177))</f>
        <v/>
      </c>
      <c r="H177" s="39" t="n"/>
      <c r="I177" s="37" t="n"/>
      <c r="J177" s="37" t="n"/>
    </row>
    <row r="178" ht="15" customHeight="1" s="23">
      <c r="A178" s="43" t="n"/>
      <c r="B178" s="37" t="n"/>
      <c r="C178" s="37" t="n"/>
      <c r="D178" s="37" t="n"/>
      <c r="E178" s="37" t="n"/>
      <c r="F178" s="43" t="n"/>
      <c r="G178" s="44">
        <f>IF(A178="","",IF(F178="","Open "&amp;(TODAY()-A178)&amp;" days",F178-A178))</f>
        <v/>
      </c>
      <c r="H178" s="39" t="n"/>
      <c r="I178" s="37" t="n"/>
      <c r="J178" s="37" t="n"/>
    </row>
    <row r="179" ht="15" customHeight="1" s="23">
      <c r="A179" s="43" t="n"/>
      <c r="B179" s="37" t="n"/>
      <c r="C179" s="37" t="n"/>
      <c r="D179" s="37" t="n"/>
      <c r="E179" s="37" t="n"/>
      <c r="F179" s="43" t="n"/>
      <c r="G179" s="44">
        <f>IF(A179="","",IF(F179="","Open "&amp;(TODAY()-A179)&amp;" days",F179-A179))</f>
        <v/>
      </c>
      <c r="H179" s="39" t="n"/>
      <c r="I179" s="37" t="n"/>
      <c r="J179" s="37" t="n"/>
    </row>
    <row r="180" ht="15" customHeight="1" s="23">
      <c r="A180" s="43" t="n"/>
      <c r="B180" s="37" t="n"/>
      <c r="C180" s="37" t="n"/>
      <c r="D180" s="37" t="n"/>
      <c r="E180" s="37" t="n"/>
      <c r="F180" s="43" t="n"/>
      <c r="G180" s="44">
        <f>IF(A180="","",IF(F180="","Open "&amp;(TODAY()-A180)&amp;" days",F180-A180))</f>
        <v/>
      </c>
      <c r="H180" s="39" t="n"/>
      <c r="I180" s="37" t="n"/>
      <c r="J180" s="37" t="n"/>
    </row>
    <row r="181" ht="15" customHeight="1" s="23">
      <c r="A181" s="43" t="n"/>
      <c r="B181" s="37" t="n"/>
      <c r="C181" s="37" t="n"/>
      <c r="D181" s="37" t="n"/>
      <c r="E181" s="37" t="n"/>
      <c r="F181" s="43" t="n"/>
      <c r="G181" s="44">
        <f>IF(A181="","",IF(F181="","Open "&amp;(TODAY()-A181)&amp;" days",F181-A181))</f>
        <v/>
      </c>
      <c r="H181" s="39" t="n"/>
      <c r="I181" s="37" t="n"/>
      <c r="J181" s="37" t="n"/>
    </row>
    <row r="182" ht="15" customHeight="1" s="23">
      <c r="A182" s="43" t="n"/>
      <c r="B182" s="37" t="n"/>
      <c r="C182" s="37" t="n"/>
      <c r="D182" s="37" t="n"/>
      <c r="E182" s="37" t="n"/>
      <c r="F182" s="43" t="n"/>
      <c r="G182" s="44">
        <f>IF(A182="","",IF(F182="","Open "&amp;(TODAY()-A182)&amp;" days",F182-A182))</f>
        <v/>
      </c>
      <c r="H182" s="39" t="n"/>
      <c r="I182" s="37" t="n"/>
      <c r="J182" s="37" t="n"/>
    </row>
    <row r="183" ht="15" customHeight="1" s="23">
      <c r="A183" s="43" t="n"/>
      <c r="B183" s="37" t="n"/>
      <c r="C183" s="37" t="n"/>
      <c r="D183" s="37" t="n"/>
      <c r="E183" s="37" t="n"/>
      <c r="F183" s="43" t="n"/>
      <c r="G183" s="44">
        <f>IF(A183="","",IF(F183="","Open "&amp;(TODAY()-A183)&amp;" days",F183-A183))</f>
        <v/>
      </c>
      <c r="H183" s="39" t="n"/>
      <c r="I183" s="37" t="n"/>
      <c r="J183" s="37" t="n"/>
    </row>
    <row r="184" ht="15" customHeight="1" s="23">
      <c r="A184" s="43" t="n"/>
      <c r="B184" s="37" t="n"/>
      <c r="C184" s="37" t="n"/>
      <c r="D184" s="37" t="n"/>
      <c r="E184" s="37" t="n"/>
      <c r="F184" s="43" t="n"/>
      <c r="G184" s="44">
        <f>IF(A184="","",IF(F184="","Open "&amp;(TODAY()-A184)&amp;" days",F184-A184))</f>
        <v/>
      </c>
      <c r="H184" s="39" t="n"/>
      <c r="I184" s="37" t="n"/>
      <c r="J184" s="37" t="n"/>
    </row>
    <row r="185" ht="15" customHeight="1" s="23">
      <c r="A185" s="43" t="n"/>
      <c r="B185" s="37" t="n"/>
      <c r="C185" s="37" t="n"/>
      <c r="D185" s="37" t="n"/>
      <c r="E185" s="37" t="n"/>
      <c r="F185" s="43" t="n"/>
      <c r="G185" s="44">
        <f>IF(A185="","",IF(F185="","Open "&amp;(TODAY()-A185)&amp;" days",F185-A185))</f>
        <v/>
      </c>
      <c r="H185" s="39" t="n"/>
      <c r="I185" s="37" t="n"/>
      <c r="J185" s="37" t="n"/>
    </row>
    <row r="186" ht="15" customHeight="1" s="23">
      <c r="A186" s="43" t="n"/>
      <c r="B186" s="37" t="n"/>
      <c r="C186" s="37" t="n"/>
      <c r="D186" s="37" t="n"/>
      <c r="E186" s="37" t="n"/>
      <c r="F186" s="43" t="n"/>
      <c r="G186" s="44">
        <f>IF(A186="","",IF(F186="","Open "&amp;(TODAY()-A186)&amp;" days",F186-A186))</f>
        <v/>
      </c>
      <c r="H186" s="39" t="n"/>
      <c r="I186" s="37" t="n"/>
      <c r="J186" s="37" t="n"/>
    </row>
    <row r="187" ht="15" customHeight="1" s="23">
      <c r="A187" s="43" t="n"/>
      <c r="B187" s="37" t="n"/>
      <c r="C187" s="37" t="n"/>
      <c r="D187" s="37" t="n"/>
      <c r="E187" s="37" t="n"/>
      <c r="F187" s="43" t="n"/>
      <c r="G187" s="44">
        <f>IF(A187="","",IF(F187="","Open "&amp;(TODAY()-A187)&amp;" days",F187-A187))</f>
        <v/>
      </c>
      <c r="H187" s="39" t="n"/>
      <c r="I187" s="37" t="n"/>
      <c r="J187" s="37" t="n"/>
    </row>
    <row r="188" ht="15" customHeight="1" s="23">
      <c r="A188" s="43" t="n"/>
      <c r="B188" s="37" t="n"/>
      <c r="C188" s="37" t="n"/>
      <c r="D188" s="37" t="n"/>
      <c r="E188" s="37" t="n"/>
      <c r="F188" s="43" t="n"/>
      <c r="G188" s="44">
        <f>IF(A188="","",IF(F188="","Open "&amp;(TODAY()-A188)&amp;" days",F188-A188))</f>
        <v/>
      </c>
      <c r="H188" s="39" t="n"/>
      <c r="I188" s="37" t="n"/>
      <c r="J188" s="37" t="n"/>
    </row>
    <row r="189" ht="15" customHeight="1" s="23">
      <c r="A189" s="43" t="n"/>
      <c r="B189" s="37" t="n"/>
      <c r="C189" s="37" t="n"/>
      <c r="D189" s="37" t="n"/>
      <c r="E189" s="37" t="n"/>
      <c r="F189" s="43" t="n"/>
      <c r="G189" s="44">
        <f>IF(A189="","",IF(F189="","Open "&amp;(TODAY()-A189)&amp;" days",F189-A189))</f>
        <v/>
      </c>
      <c r="H189" s="39" t="n"/>
      <c r="I189" s="37" t="n"/>
      <c r="J189" s="37" t="n"/>
    </row>
    <row r="190" ht="15" customHeight="1" s="23">
      <c r="A190" s="43" t="n"/>
      <c r="B190" s="37" t="n"/>
      <c r="C190" s="37" t="n"/>
      <c r="D190" s="37" t="n"/>
      <c r="E190" s="37" t="n"/>
      <c r="F190" s="43" t="n"/>
      <c r="G190" s="44">
        <f>IF(A190="","",IF(F190="","Open "&amp;(TODAY()-A190)&amp;" days",F190-A190))</f>
        <v/>
      </c>
      <c r="H190" s="39" t="n"/>
      <c r="I190" s="37" t="n"/>
      <c r="J190" s="37" t="n"/>
    </row>
    <row r="191" ht="15" customHeight="1" s="23">
      <c r="A191" s="43" t="n"/>
      <c r="B191" s="37" t="n"/>
      <c r="C191" s="37" t="n"/>
      <c r="D191" s="37" t="n"/>
      <c r="E191" s="37" t="n"/>
      <c r="F191" s="43" t="n"/>
      <c r="G191" s="44">
        <f>IF(A191="","",IF(F191="","Open "&amp;(TODAY()-A191)&amp;" days",F191-A191))</f>
        <v/>
      </c>
      <c r="H191" s="39" t="n"/>
      <c r="I191" s="37" t="n"/>
      <c r="J191" s="37" t="n"/>
    </row>
    <row r="192" ht="15" customHeight="1" s="23">
      <c r="A192" s="43" t="n"/>
      <c r="B192" s="37" t="n"/>
      <c r="C192" s="37" t="n"/>
      <c r="D192" s="37" t="n"/>
      <c r="E192" s="37" t="n"/>
      <c r="F192" s="43" t="n"/>
      <c r="G192" s="44">
        <f>IF(A192="","",IF(F192="","Open "&amp;(TODAY()-A192)&amp;" days",F192-A192))</f>
        <v/>
      </c>
      <c r="H192" s="39" t="n"/>
      <c r="I192" s="37" t="n"/>
      <c r="J192" s="37" t="n"/>
    </row>
    <row r="193" ht="15" customHeight="1" s="23">
      <c r="A193" s="43" t="n"/>
      <c r="B193" s="37" t="n"/>
      <c r="C193" s="37" t="n"/>
      <c r="D193" s="37" t="n"/>
      <c r="E193" s="37" t="n"/>
      <c r="F193" s="43" t="n"/>
      <c r="G193" s="44">
        <f>IF(A193="","",IF(F193="","Open "&amp;(TODAY()-A193)&amp;" days",F193-A193))</f>
        <v/>
      </c>
      <c r="H193" s="39" t="n"/>
      <c r="I193" s="37" t="n"/>
      <c r="J193" s="37" t="n"/>
    </row>
    <row r="194" ht="15" customHeight="1" s="23">
      <c r="A194" s="43" t="n"/>
      <c r="B194" s="37" t="n"/>
      <c r="C194" s="37" t="n"/>
      <c r="D194" s="37" t="n"/>
      <c r="E194" s="37" t="n"/>
      <c r="F194" s="43" t="n"/>
      <c r="G194" s="44">
        <f>IF(A194="","",IF(F194="","Open "&amp;(TODAY()-A194)&amp;" days",F194-A194))</f>
        <v/>
      </c>
      <c r="H194" s="39" t="n"/>
      <c r="I194" s="37" t="n"/>
      <c r="J194" s="37" t="n"/>
    </row>
    <row r="195" ht="15" customHeight="1" s="23">
      <c r="A195" s="43" t="n"/>
      <c r="B195" s="37" t="n"/>
      <c r="C195" s="37" t="n"/>
      <c r="D195" s="37" t="n"/>
      <c r="E195" s="37" t="n"/>
      <c r="F195" s="43" t="n"/>
      <c r="G195" s="44">
        <f>IF(A195="","",IF(F195="","Open "&amp;(TODAY()-A195)&amp;" days",F195-A195))</f>
        <v/>
      </c>
      <c r="H195" s="39" t="n"/>
      <c r="I195" s="37" t="n"/>
      <c r="J195" s="37" t="n"/>
    </row>
    <row r="196" ht="15" customHeight="1" s="23">
      <c r="A196" s="43" t="n"/>
      <c r="B196" s="37" t="n"/>
      <c r="C196" s="37" t="n"/>
      <c r="D196" s="37" t="n"/>
      <c r="E196" s="37" t="n"/>
      <c r="F196" s="43" t="n"/>
      <c r="G196" s="44">
        <f>IF(A196="","",IF(F196="","Open "&amp;(TODAY()-A196)&amp;" days",F196-A196))</f>
        <v/>
      </c>
      <c r="H196" s="39" t="n"/>
      <c r="I196" s="37" t="n"/>
      <c r="J196" s="37" t="n"/>
    </row>
    <row r="197" ht="15" customHeight="1" s="23">
      <c r="A197" s="43" t="n"/>
      <c r="B197" s="37" t="n"/>
      <c r="C197" s="37" t="n"/>
      <c r="D197" s="37" t="n"/>
      <c r="E197" s="37" t="n"/>
      <c r="F197" s="43" t="n"/>
      <c r="G197" s="44">
        <f>IF(A197="","",IF(F197="","Open "&amp;(TODAY()-A197)&amp;" days",F197-A197))</f>
        <v/>
      </c>
      <c r="H197" s="39" t="n"/>
      <c r="I197" s="37" t="n"/>
      <c r="J197" s="37" t="n"/>
    </row>
    <row r="198" ht="15" customHeight="1" s="23">
      <c r="A198" s="43" t="n"/>
      <c r="B198" s="37" t="n"/>
      <c r="C198" s="37" t="n"/>
      <c r="D198" s="37" t="n"/>
      <c r="E198" s="37" t="n"/>
      <c r="F198" s="43" t="n"/>
      <c r="G198" s="44">
        <f>IF(A198="","",IF(F198="","Open "&amp;(TODAY()-A198)&amp;" days",F198-A198))</f>
        <v/>
      </c>
      <c r="H198" s="39" t="n"/>
      <c r="I198" s="37" t="n"/>
      <c r="J198" s="37" t="n"/>
    </row>
    <row r="199" ht="15" customHeight="1" s="23">
      <c r="A199" s="43" t="n"/>
      <c r="B199" s="37" t="n"/>
      <c r="C199" s="37" t="n"/>
      <c r="D199" s="37" t="n"/>
      <c r="E199" s="37" t="n"/>
      <c r="F199" s="43" t="n"/>
      <c r="G199" s="44">
        <f>IF(A199="","",IF(F199="","Open "&amp;(TODAY()-A199)&amp;" days",F199-A199))</f>
        <v/>
      </c>
      <c r="H199" s="39" t="n"/>
      <c r="I199" s="37" t="n"/>
      <c r="J199" s="37" t="n"/>
    </row>
    <row r="200" ht="15" customHeight="1" s="23">
      <c r="A200" s="43" t="n"/>
      <c r="B200" s="37" t="n"/>
      <c r="C200" s="37" t="n"/>
      <c r="D200" s="37" t="n"/>
      <c r="E200" s="37" t="n"/>
      <c r="F200" s="43" t="n"/>
      <c r="G200" s="44">
        <f>IF(A200="","",IF(F200="","Open "&amp;(TODAY()-A200)&amp;" days",F200-A200))</f>
        <v/>
      </c>
      <c r="H200" s="39" t="n"/>
      <c r="I200" s="37" t="n"/>
      <c r="J200" s="37" t="n"/>
    </row>
    <row r="201" ht="15" customHeight="1" s="23">
      <c r="A201" s="43" t="n"/>
      <c r="B201" s="37" t="n"/>
      <c r="C201" s="37" t="n"/>
      <c r="D201" s="37" t="n"/>
      <c r="E201" s="37" t="n"/>
      <c r="F201" s="43" t="n"/>
      <c r="G201" s="44">
        <f>IF(A201="","",IF(F201="","Open "&amp;(TODAY()-A201)&amp;" days",F201-A201))</f>
        <v/>
      </c>
      <c r="H201" s="39" t="n"/>
      <c r="I201" s="37" t="n"/>
      <c r="J201" s="37" t="n"/>
    </row>
    <row r="202" ht="15" customHeight="1" s="23">
      <c r="A202" s="43" t="n"/>
      <c r="B202" s="37" t="n"/>
      <c r="C202" s="37" t="n"/>
      <c r="D202" s="37" t="n"/>
      <c r="E202" s="37" t="n"/>
      <c r="F202" s="43" t="n"/>
      <c r="G202" s="44">
        <f>IF(A202="","",IF(F202="","Open "&amp;(TODAY()-A202)&amp;" days",F202-A202))</f>
        <v/>
      </c>
      <c r="H202" s="39" t="n"/>
      <c r="I202" s="37" t="n"/>
      <c r="J202" s="37" t="n"/>
    </row>
    <row r="203" ht="15" customHeight="1" s="23">
      <c r="A203" s="43" t="n"/>
      <c r="B203" s="37" t="n"/>
      <c r="C203" s="37" t="n"/>
      <c r="D203" s="37" t="n"/>
      <c r="E203" s="37" t="n"/>
      <c r="F203" s="43" t="n"/>
      <c r="G203" s="44">
        <f>IF(A203="","",IF(F203="","Open "&amp;(TODAY()-A203)&amp;" days",F203-A203))</f>
        <v/>
      </c>
      <c r="H203" s="39" t="n"/>
      <c r="I203" s="37" t="n"/>
      <c r="J203" s="37" t="n"/>
    </row>
    <row r="204" ht="15" customHeight="1" s="23">
      <c r="A204" s="43" t="n"/>
      <c r="B204" s="37" t="n"/>
      <c r="C204" s="37" t="n"/>
      <c r="D204" s="37" t="n"/>
      <c r="E204" s="37" t="n"/>
      <c r="F204" s="43" t="n"/>
      <c r="G204" s="44">
        <f>IF(A204="","",IF(F204="","Open "&amp;(TODAY()-A204)&amp;" days",F204-A204))</f>
        <v/>
      </c>
      <c r="H204" s="39" t="n"/>
      <c r="I204" s="37" t="n"/>
      <c r="J204" s="37" t="n"/>
    </row>
    <row r="205" ht="15" customHeight="1" s="23">
      <c r="A205" s="43" t="n"/>
      <c r="B205" s="37" t="n"/>
      <c r="C205" s="37" t="n"/>
      <c r="D205" s="37" t="n"/>
      <c r="E205" s="37" t="n"/>
      <c r="F205" s="43" t="n"/>
      <c r="G205" s="44">
        <f>IF(A205="","",IF(F205="","Open "&amp;(TODAY()-A205)&amp;" days",F205-A205))</f>
        <v/>
      </c>
      <c r="H205" s="39" t="n"/>
      <c r="I205" s="37" t="n"/>
      <c r="J205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0DD"/>
  <conditionalFormatting sqref="G6:G205">
    <cfRule type="expression" rank="0" priority="2" equalAverage="0" aboveAverage="0" dxfId="1" text="" percent="0" bottom="0">
      <formula>LEFT(G6,4)="Open"</formula>
    </cfRule>
  </conditionalFormatting>
  <dataValidations count="2">
    <dataValidation sqref="D6:D205" showDropDown="0" showInputMessage="0" showErrorMessage="0" allowBlank="1" prompt="Pick from the list." type="list" errorStyle="stop" operator="between">
      <formula1>"Emergency,Urgent,Routine"</formula1>
      <formula2>0</formula2>
    </dataValidation>
    <dataValidation sqref="I6:J205" showDropDown="0" showInputMessage="0" showErrorMessage="0" allowBlank="1" prompt="Pick from the list." type="list" errorStyle="stop" operator="between">
      <formula1>"Yes,No"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tabColor rgb="00B3261E"/>
    <outlinePr summaryBelow="1" summaryRight="1"/>
    <pageSetUpPr fitToPage="1"/>
  </sheetPr>
  <dimension ref="A1:F5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 outlineLevelCol="0"/>
  <cols>
    <col width="22" customWidth="1" style="22" min="1" max="1"/>
    <col width="16" customWidth="1" style="22" min="2" max="3"/>
    <col width="26" customWidth="1" style="22" min="4" max="4"/>
    <col width="30" customWidth="1" style="22" min="5" max="6"/>
  </cols>
  <sheetData>
    <row r="1" ht="32" customHeight="1" s="23">
      <c r="A1" s="32" t="inlineStr">
        <is>
          <t>Contractors</t>
        </is>
      </c>
    </row>
    <row r="2" ht="15" customHeight="1" s="23">
      <c r="A2" s="33" t="inlineStr">
        <is>
          <t>Keep trusted trades in one place. Always check registration numbers on the official register.</t>
        </is>
      </c>
    </row>
    <row r="3" ht="15" customHeight="1" s="23">
      <c r="A3" s="34" t="inlineStr">
        <is>
          <t>Sample rows show how it works. Peach cells are the ones you type in; white cells work themselves out.</t>
        </is>
      </c>
      <c r="B3" s="35" t="n"/>
      <c r="C3" s="35" t="n"/>
      <c r="D3" s="35" t="n"/>
      <c r="E3" s="35" t="n"/>
      <c r="F3" s="35" t="n"/>
    </row>
    <row r="4"/>
    <row r="5" ht="31.5" customHeight="1" s="23">
      <c r="A5" s="36" t="inlineStr">
        <is>
          <t>Name</t>
        </is>
      </c>
      <c r="B5" s="36" t="inlineStr">
        <is>
          <t>Trade</t>
        </is>
      </c>
      <c r="C5" s="36" t="inlineStr">
        <is>
          <t>Phone</t>
        </is>
      </c>
      <c r="D5" s="36" t="inlineStr">
        <is>
          <t>Email</t>
        </is>
      </c>
      <c r="E5" s="36" t="inlineStr">
        <is>
          <t>Registration (Gas Safe, NICEIC etc.)</t>
        </is>
      </c>
      <c r="F5" s="36" t="inlineStr">
        <is>
          <t>Notes</t>
        </is>
      </c>
    </row>
    <row r="6" ht="15" customHeight="1" s="23">
      <c r="A6" s="37" t="inlineStr">
        <is>
          <t>Swift Plumbing</t>
        </is>
      </c>
      <c r="B6" s="37" t="inlineStr">
        <is>
          <t>Plumber</t>
        </is>
      </c>
      <c r="C6" s="37" t="inlineStr">
        <is>
          <t>01234 567890</t>
        </is>
      </c>
      <c r="D6" s="37" t="inlineStr">
        <is>
          <t>jobs@example.co.uk</t>
        </is>
      </c>
      <c r="E6" s="37" t="n"/>
      <c r="F6" s="37" t="inlineStr">
        <is>
          <t>Fast on leaks</t>
        </is>
      </c>
    </row>
    <row r="7" ht="15" customHeight="1" s="23">
      <c r="A7" s="37" t="inlineStr">
        <is>
          <t>Heatline Gas</t>
        </is>
      </c>
      <c r="B7" s="37" t="inlineStr">
        <is>
          <t>Gas engineer</t>
        </is>
      </c>
      <c r="C7" s="37" t="inlineStr">
        <is>
          <t>01234 000111</t>
        </is>
      </c>
      <c r="D7" s="37" t="inlineStr">
        <is>
          <t>office@example.co.uk</t>
        </is>
      </c>
      <c r="E7" s="37" t="inlineStr">
        <is>
          <t>Gas Safe no. (check on register)</t>
        </is>
      </c>
      <c r="F7" s="37" t="inlineStr">
        <is>
          <t>Does annual gas checks</t>
        </is>
      </c>
    </row>
    <row r="8" ht="15" customHeight="1" s="23">
      <c r="A8" s="37" t="inlineStr">
        <is>
          <t>K. Doors &amp; Windows</t>
        </is>
      </c>
      <c r="B8" s="37" t="inlineStr">
        <is>
          <t>Windows</t>
        </is>
      </c>
      <c r="C8" s="37" t="inlineStr">
        <is>
          <t>07700 900123</t>
        </is>
      </c>
      <c r="D8" s="37" t="n"/>
      <c r="E8" s="37" t="n"/>
      <c r="F8" s="37" t="n"/>
    </row>
    <row r="9" ht="15" customHeight="1" s="23">
      <c r="A9" s="37" t="n"/>
      <c r="B9" s="37" t="n"/>
      <c r="C9" s="37" t="n"/>
      <c r="D9" s="37" t="n"/>
      <c r="E9" s="37" t="n"/>
      <c r="F9" s="37" t="n"/>
    </row>
    <row r="10" ht="15" customHeight="1" s="23">
      <c r="A10" s="37" t="n"/>
      <c r="B10" s="37" t="n"/>
      <c r="C10" s="37" t="n"/>
      <c r="D10" s="37" t="n"/>
      <c r="E10" s="37" t="n"/>
      <c r="F10" s="37" t="n"/>
    </row>
    <row r="11" ht="15" customHeight="1" s="23">
      <c r="A11" s="37" t="n"/>
      <c r="B11" s="37" t="n"/>
      <c r="C11" s="37" t="n"/>
      <c r="D11" s="37" t="n"/>
      <c r="E11" s="37" t="n"/>
      <c r="F11" s="37" t="n"/>
    </row>
    <row r="12" ht="15" customHeight="1" s="23">
      <c r="A12" s="37" t="n"/>
      <c r="B12" s="37" t="n"/>
      <c r="C12" s="37" t="n"/>
      <c r="D12" s="37" t="n"/>
      <c r="E12" s="37" t="n"/>
      <c r="F12" s="37" t="n"/>
    </row>
    <row r="13" ht="15" customHeight="1" s="23">
      <c r="A13" s="37" t="n"/>
      <c r="B13" s="37" t="n"/>
      <c r="C13" s="37" t="n"/>
      <c r="D13" s="37" t="n"/>
      <c r="E13" s="37" t="n"/>
      <c r="F13" s="37" t="n"/>
    </row>
    <row r="14" ht="15" customHeight="1" s="23">
      <c r="A14" s="37" t="n"/>
      <c r="B14" s="37" t="n"/>
      <c r="C14" s="37" t="n"/>
      <c r="D14" s="37" t="n"/>
      <c r="E14" s="37" t="n"/>
      <c r="F14" s="37" t="n"/>
    </row>
    <row r="15" ht="15" customHeight="1" s="23">
      <c r="A15" s="37" t="n"/>
      <c r="B15" s="37" t="n"/>
      <c r="C15" s="37" t="n"/>
      <c r="D15" s="37" t="n"/>
      <c r="E15" s="37" t="n"/>
      <c r="F15" s="37" t="n"/>
    </row>
    <row r="16" ht="15" customHeight="1" s="23">
      <c r="A16" s="37" t="n"/>
      <c r="B16" s="37" t="n"/>
      <c r="C16" s="37" t="n"/>
      <c r="D16" s="37" t="n"/>
      <c r="E16" s="37" t="n"/>
      <c r="F16" s="37" t="n"/>
    </row>
    <row r="17" ht="15" customHeight="1" s="23">
      <c r="A17" s="37" t="n"/>
      <c r="B17" s="37" t="n"/>
      <c r="C17" s="37" t="n"/>
      <c r="D17" s="37" t="n"/>
      <c r="E17" s="37" t="n"/>
      <c r="F17" s="37" t="n"/>
    </row>
    <row r="18" ht="15" customHeight="1" s="23">
      <c r="A18" s="37" t="n"/>
      <c r="B18" s="37" t="n"/>
      <c r="C18" s="37" t="n"/>
      <c r="D18" s="37" t="n"/>
      <c r="E18" s="37" t="n"/>
      <c r="F18" s="37" t="n"/>
    </row>
    <row r="19" ht="15" customHeight="1" s="23">
      <c r="A19" s="37" t="n"/>
      <c r="B19" s="37" t="n"/>
      <c r="C19" s="37" t="n"/>
      <c r="D19" s="37" t="n"/>
      <c r="E19" s="37" t="n"/>
      <c r="F19" s="37" t="n"/>
    </row>
    <row r="20" ht="15" customHeight="1" s="23">
      <c r="A20" s="37" t="n"/>
      <c r="B20" s="37" t="n"/>
      <c r="C20" s="37" t="n"/>
      <c r="D20" s="37" t="n"/>
      <c r="E20" s="37" t="n"/>
      <c r="F20" s="37" t="n"/>
    </row>
    <row r="21" ht="15" customHeight="1" s="23">
      <c r="A21" s="37" t="n"/>
      <c r="B21" s="37" t="n"/>
      <c r="C21" s="37" t="n"/>
      <c r="D21" s="37" t="n"/>
      <c r="E21" s="37" t="n"/>
      <c r="F21" s="37" t="n"/>
    </row>
    <row r="22" ht="15" customHeight="1" s="23">
      <c r="A22" s="37" t="n"/>
      <c r="B22" s="37" t="n"/>
      <c r="C22" s="37" t="n"/>
      <c r="D22" s="37" t="n"/>
      <c r="E22" s="37" t="n"/>
      <c r="F22" s="37" t="n"/>
    </row>
    <row r="23" ht="15" customHeight="1" s="23">
      <c r="A23" s="37" t="n"/>
      <c r="B23" s="37" t="n"/>
      <c r="C23" s="37" t="n"/>
      <c r="D23" s="37" t="n"/>
      <c r="E23" s="37" t="n"/>
      <c r="F23" s="37" t="n"/>
    </row>
    <row r="24" ht="15" customHeight="1" s="23">
      <c r="A24" s="37" t="n"/>
      <c r="B24" s="37" t="n"/>
      <c r="C24" s="37" t="n"/>
      <c r="D24" s="37" t="n"/>
      <c r="E24" s="37" t="n"/>
      <c r="F24" s="37" t="n"/>
    </row>
    <row r="25" ht="15" customHeight="1" s="23">
      <c r="A25" s="37" t="n"/>
      <c r="B25" s="37" t="n"/>
      <c r="C25" s="37" t="n"/>
      <c r="D25" s="37" t="n"/>
      <c r="E25" s="37" t="n"/>
      <c r="F25" s="37" t="n"/>
    </row>
    <row r="26" ht="15" customHeight="1" s="23">
      <c r="A26" s="37" t="n"/>
      <c r="B26" s="37" t="n"/>
      <c r="C26" s="37" t="n"/>
      <c r="D26" s="37" t="n"/>
      <c r="E26" s="37" t="n"/>
      <c r="F26" s="37" t="n"/>
    </row>
    <row r="27" ht="15" customHeight="1" s="23">
      <c r="A27" s="37" t="n"/>
      <c r="B27" s="37" t="n"/>
      <c r="C27" s="37" t="n"/>
      <c r="D27" s="37" t="n"/>
      <c r="E27" s="37" t="n"/>
      <c r="F27" s="37" t="n"/>
    </row>
    <row r="28" ht="15" customHeight="1" s="23">
      <c r="A28" s="37" t="n"/>
      <c r="B28" s="37" t="n"/>
      <c r="C28" s="37" t="n"/>
      <c r="D28" s="37" t="n"/>
      <c r="E28" s="37" t="n"/>
      <c r="F28" s="37" t="n"/>
    </row>
    <row r="29" ht="15" customHeight="1" s="23">
      <c r="A29" s="37" t="n"/>
      <c r="B29" s="37" t="n"/>
      <c r="C29" s="37" t="n"/>
      <c r="D29" s="37" t="n"/>
      <c r="E29" s="37" t="n"/>
      <c r="F29" s="37" t="n"/>
    </row>
    <row r="30" ht="15" customHeight="1" s="23">
      <c r="A30" s="37" t="n"/>
      <c r="B30" s="37" t="n"/>
      <c r="C30" s="37" t="n"/>
      <c r="D30" s="37" t="n"/>
      <c r="E30" s="37" t="n"/>
      <c r="F30" s="37" t="n"/>
    </row>
    <row r="31" ht="15" customHeight="1" s="23">
      <c r="A31" s="37" t="n"/>
      <c r="B31" s="37" t="n"/>
      <c r="C31" s="37" t="n"/>
      <c r="D31" s="37" t="n"/>
      <c r="E31" s="37" t="n"/>
      <c r="F31" s="37" t="n"/>
    </row>
    <row r="32" ht="15" customHeight="1" s="23">
      <c r="A32" s="37" t="n"/>
      <c r="B32" s="37" t="n"/>
      <c r="C32" s="37" t="n"/>
      <c r="D32" s="37" t="n"/>
      <c r="E32" s="37" t="n"/>
      <c r="F32" s="37" t="n"/>
    </row>
    <row r="33" ht="15" customHeight="1" s="23">
      <c r="A33" s="37" t="n"/>
      <c r="B33" s="37" t="n"/>
      <c r="C33" s="37" t="n"/>
      <c r="D33" s="37" t="n"/>
      <c r="E33" s="37" t="n"/>
      <c r="F33" s="37" t="n"/>
    </row>
    <row r="34" ht="15" customHeight="1" s="23">
      <c r="A34" s="37" t="n"/>
      <c r="B34" s="37" t="n"/>
      <c r="C34" s="37" t="n"/>
      <c r="D34" s="37" t="n"/>
      <c r="E34" s="37" t="n"/>
      <c r="F34" s="37" t="n"/>
    </row>
    <row r="35" ht="15" customHeight="1" s="23">
      <c r="A35" s="37" t="n"/>
      <c r="B35" s="37" t="n"/>
      <c r="C35" s="37" t="n"/>
      <c r="D35" s="37" t="n"/>
      <c r="E35" s="37" t="n"/>
      <c r="F35" s="37" t="n"/>
    </row>
    <row r="36" ht="15" customHeight="1" s="23">
      <c r="A36" s="37" t="n"/>
      <c r="B36" s="37" t="n"/>
      <c r="C36" s="37" t="n"/>
      <c r="D36" s="37" t="n"/>
      <c r="E36" s="37" t="n"/>
      <c r="F36" s="37" t="n"/>
    </row>
    <row r="37" ht="15" customHeight="1" s="23">
      <c r="A37" s="37" t="n"/>
      <c r="B37" s="37" t="n"/>
      <c r="C37" s="37" t="n"/>
      <c r="D37" s="37" t="n"/>
      <c r="E37" s="37" t="n"/>
      <c r="F37" s="37" t="n"/>
    </row>
    <row r="38" ht="15" customHeight="1" s="23">
      <c r="A38" s="37" t="n"/>
      <c r="B38" s="37" t="n"/>
      <c r="C38" s="37" t="n"/>
      <c r="D38" s="37" t="n"/>
      <c r="E38" s="37" t="n"/>
      <c r="F38" s="37" t="n"/>
    </row>
    <row r="39" ht="15" customHeight="1" s="23">
      <c r="A39" s="37" t="n"/>
      <c r="B39" s="37" t="n"/>
      <c r="C39" s="37" t="n"/>
      <c r="D39" s="37" t="n"/>
      <c r="E39" s="37" t="n"/>
      <c r="F39" s="37" t="n"/>
    </row>
    <row r="40" ht="15" customHeight="1" s="23">
      <c r="A40" s="37" t="n"/>
      <c r="B40" s="37" t="n"/>
      <c r="C40" s="37" t="n"/>
      <c r="D40" s="37" t="n"/>
      <c r="E40" s="37" t="n"/>
      <c r="F40" s="37" t="n"/>
    </row>
    <row r="41" ht="15" customHeight="1" s="23">
      <c r="A41" s="37" t="n"/>
      <c r="B41" s="37" t="n"/>
      <c r="C41" s="37" t="n"/>
      <c r="D41" s="37" t="n"/>
      <c r="E41" s="37" t="n"/>
      <c r="F41" s="37" t="n"/>
    </row>
    <row r="42" ht="15" customHeight="1" s="23">
      <c r="A42" s="37" t="n"/>
      <c r="B42" s="37" t="n"/>
      <c r="C42" s="37" t="n"/>
      <c r="D42" s="37" t="n"/>
      <c r="E42" s="37" t="n"/>
      <c r="F42" s="37" t="n"/>
    </row>
    <row r="43" ht="15" customHeight="1" s="23">
      <c r="A43" s="37" t="n"/>
      <c r="B43" s="37" t="n"/>
      <c r="C43" s="37" t="n"/>
      <c r="D43" s="37" t="n"/>
      <c r="E43" s="37" t="n"/>
      <c r="F43" s="37" t="n"/>
    </row>
    <row r="44" ht="15" customHeight="1" s="23">
      <c r="A44" s="37" t="n"/>
      <c r="B44" s="37" t="n"/>
      <c r="C44" s="37" t="n"/>
      <c r="D44" s="37" t="n"/>
      <c r="E44" s="37" t="n"/>
      <c r="F44" s="37" t="n"/>
    </row>
    <row r="45" ht="15" customHeight="1" s="23">
      <c r="A45" s="37" t="n"/>
      <c r="B45" s="37" t="n"/>
      <c r="C45" s="37" t="n"/>
      <c r="D45" s="37" t="n"/>
      <c r="E45" s="37" t="n"/>
      <c r="F45" s="37" t="n"/>
    </row>
    <row r="46" ht="15" customHeight="1" s="23">
      <c r="A46" s="37" t="n"/>
      <c r="B46" s="37" t="n"/>
      <c r="C46" s="37" t="n"/>
      <c r="D46" s="37" t="n"/>
      <c r="E46" s="37" t="n"/>
      <c r="F46" s="37" t="n"/>
    </row>
    <row r="47" ht="15" customHeight="1" s="23">
      <c r="A47" s="37" t="n"/>
      <c r="B47" s="37" t="n"/>
      <c r="C47" s="37" t="n"/>
      <c r="D47" s="37" t="n"/>
      <c r="E47" s="37" t="n"/>
      <c r="F47" s="37" t="n"/>
    </row>
    <row r="48" ht="15" customHeight="1" s="23">
      <c r="A48" s="37" t="n"/>
      <c r="B48" s="37" t="n"/>
      <c r="C48" s="37" t="n"/>
      <c r="D48" s="37" t="n"/>
      <c r="E48" s="37" t="n"/>
      <c r="F48" s="37" t="n"/>
    </row>
    <row r="49" ht="15" customHeight="1" s="23">
      <c r="A49" s="37" t="n"/>
      <c r="B49" s="37" t="n"/>
      <c r="C49" s="37" t="n"/>
      <c r="D49" s="37" t="n"/>
      <c r="E49" s="37" t="n"/>
      <c r="F49" s="37" t="n"/>
    </row>
    <row r="50" ht="15" customHeight="1" s="23">
      <c r="A50" s="37" t="n"/>
      <c r="B50" s="37" t="n"/>
      <c r="C50" s="37" t="n"/>
      <c r="D50" s="37" t="n"/>
      <c r="E50" s="37" t="n"/>
      <c r="F50" s="37" t="n"/>
    </row>
    <row r="51" ht="15" customHeight="1" s="23">
      <c r="A51" s="37" t="n"/>
      <c r="B51" s="37" t="n"/>
      <c r="C51" s="37" t="n"/>
      <c r="D51" s="37" t="n"/>
      <c r="E51" s="37" t="n"/>
      <c r="F51" s="37" t="n"/>
    </row>
    <row r="52" ht="15" customHeight="1" s="23">
      <c r="A52" s="37" t="n"/>
      <c r="B52" s="37" t="n"/>
      <c r="C52" s="37" t="n"/>
      <c r="D52" s="37" t="n"/>
      <c r="E52" s="37" t="n"/>
      <c r="F52" s="37" t="n"/>
    </row>
    <row r="53" ht="15" customHeight="1" s="23">
      <c r="A53" s="37" t="n"/>
      <c r="B53" s="37" t="n"/>
      <c r="C53" s="37" t="n"/>
      <c r="D53" s="37" t="n"/>
      <c r="E53" s="37" t="n"/>
      <c r="F53" s="37" t="n"/>
    </row>
    <row r="54" ht="15" customHeight="1" s="23">
      <c r="A54" s="37" t="n"/>
      <c r="B54" s="37" t="n"/>
      <c r="C54" s="37" t="n"/>
      <c r="D54" s="37" t="n"/>
      <c r="E54" s="37" t="n"/>
      <c r="F54" s="37" t="n"/>
    </row>
    <row r="55" ht="15" customHeight="1" s="23">
      <c r="A55" s="37" t="n"/>
      <c r="B55" s="37" t="n"/>
      <c r="C55" s="37" t="n"/>
      <c r="D55" s="37" t="n"/>
      <c r="E55" s="37" t="n"/>
      <c r="F55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1C0"/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1" fitToWidth="1" pageOrder="downThenOver" blackAndWhite="0" draft="0" horizontalDpi="300" verticalDpi="300" copies="1"/>
  <headerFooter differentOddEven="0" differentFirst="0"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tabColor rgb="00B3261E"/>
    <outlinePr summaryBelow="1" summaryRight="1"/>
    <pageSetUpPr fitToPage="1"/>
  </sheetPr>
  <dimension ref="A1:A15"/>
  <sheetViews>
    <sheetView showGridLines="0" workbookViewId="0">
      <selection activeCell="A1" sqref="A1"/>
    </sheetView>
  </sheetViews>
  <sheetFormatPr baseColWidth="8" defaultRowHeight="15" outlineLevelCol="0"/>
  <cols>
    <col width="90" customWidth="1" style="23" min="1" max="1"/>
  </cols>
  <sheetData>
    <row r="1" ht="32" customHeight="1" s="23">
      <c r="A1" s="24" t="inlineStr">
        <is>
          <t>Licence</t>
        </is>
      </c>
    </row>
    <row r="2" ht="16" customHeight="1" s="23">
      <c r="A2" s="45" t="inlineStr">
        <is>
          <t>Your personal licence for this file.</t>
        </is>
      </c>
    </row>
    <row r="3" ht="10" customHeight="1" s="23">
      <c r="A3" s="46" t="n"/>
    </row>
    <row r="4" ht="26" customHeight="1" s="23">
      <c r="A4" s="47" t="inlineStr">
        <is>
          <t>Licensed to  [buyer email]</t>
        </is>
      </c>
    </row>
    <row r="5" ht="20" customHeight="1" s="23">
      <c r="A5" s="48" t="inlineStr">
        <is>
          <t>Order  [order ref]</t>
        </is>
      </c>
    </row>
    <row r="6" ht="12" customHeight="1" s="23">
      <c r="A6" s="46" t="n"/>
    </row>
    <row r="7" ht="22" customHeight="1" s="23">
      <c r="A7" s="26" t="inlineStr">
        <is>
          <t>What you can do</t>
        </is>
      </c>
    </row>
    <row r="8" ht="30" customHeight="1" s="23">
      <c r="A8" s="49" t="inlineStr">
        <is>
          <t>Use this copy for your own home, work or business. Edit it, add your own figures and print it as often as you like.</t>
        </is>
      </c>
    </row>
    <row r="9" ht="8" customHeight="1" s="23">
      <c r="A9" s="46" t="n"/>
    </row>
    <row r="10" ht="22" customHeight="1" s="23">
      <c r="A10" s="26" t="inlineStr">
        <is>
          <t>What you can't do</t>
        </is>
      </c>
    </row>
    <row r="11" ht="16" customHeight="1" s="23">
      <c r="A11" s="49" t="inlineStr">
        <is>
          <t>Share, copy for others, upload or resell this file, or any part of it.</t>
        </is>
      </c>
    </row>
    <row r="12" ht="30" customHeight="1" s="23">
      <c r="A12" s="49" t="inlineStr">
        <is>
          <t>Every copy is marked and traceable to its buyer. Unauthorised sharing or resale breaches our terms and copyright: the licence will be cancelled, and we will take legal action where appropriate.</t>
        </is>
      </c>
    </row>
    <row r="13" ht="12" customHeight="1" s="23">
      <c r="A13" s="46" t="n"/>
    </row>
    <row r="14" ht="15" customHeight="1" s="23">
      <c r="A14" s="50" t="inlineStr">
        <is>
          <t>© RuleMind · rulemind.co.uk · Terms: rulemind.co.uk/terms</t>
        </is>
      </c>
    </row>
    <row r="15" ht="15" customHeight="1" s="23">
      <c r="A15" s="51" t="inlineStr">
        <is>
          <t>This tab is locked so the licence stays with the file.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8644"/>
  <pageMargins left="0.75" right="0.75" top="1" bottom="1" header="0.5" footer="0.5"/>
  <pageSetup orientation="portrait" fitToHeight="0" fitToWidth="1"/>
  <headerFooter>
    <oddHeader>&amp;C&amp;12 &amp;KB3261EEXAMPLE ONLY. LOCKED. NOT FOR USE. Buy the full pack at rulemind.co.uk</oddHeader>
    <oddFooter>&amp;L&amp;8 RuleMind · rulemind.co.uk&amp;C&amp;KB3261EEXAMPLE ONLY. LOCKED. NOT FOR USE. Buy the full pack at rulemind.co.uk&amp;R&amp;8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 xmlns:dc="http://purl.org/dc/elements/1.1/">RuleMind</dc:creator>
  <dc:title xmlns:dc="http://purl.org/dc/elements/1.1/">RuleMind example (locked)</dc:title>
  <dc:language xmlns:dc="http://purl.org/dc/elements/1.1/">en-US</dc:language>
  <dcterms:created xmlns:dcterms="http://purl.org/dc/terms/" xmlns:xsi="http://www.w3.org/2001/XMLSchema-instance" xsi:type="dcterms:W3CDTF">2026-09-28T21:59:35Z</dcterms:created>
  <dcterms:modified xmlns:dcterms="http://purl.org/dc/terms/" xmlns:xsi="http://www.w3.org/2001/XMLSchema-instance" xsi:type="dcterms:W3CDTF">2026-10-01T13:16:24Z</dcterms:modified>
  <cp:revision>0</cp:revision>
</cp:coreProperties>
</file>